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min\Desktop\30062024\"/>
    </mc:Choice>
  </mc:AlternateContent>
  <xr:revisionPtr revIDLastSave="0" documentId="13_ncr:1_{B4FADB4B-AE89-4F80-BF71-E3421C85DF6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c r="H297" i="9"/>
  <c r="G297" i="9"/>
  <c r="F297" i="9"/>
  <c r="H296" i="9"/>
  <c r="G296" i="9"/>
  <c r="F296" i="9"/>
  <c r="E296" i="9"/>
  <c r="B296" i="9" s="1"/>
  <c r="H295" i="9"/>
  <c r="G295" i="9"/>
  <c r="E295" i="9" s="1"/>
  <c r="B295" i="9" s="1"/>
  <c r="F295" i="9"/>
  <c r="H294" i="9"/>
  <c r="G294" i="9"/>
  <c r="E294" i="9" s="1"/>
  <c r="B294" i="9" s="1"/>
  <c r="F294" i="9"/>
  <c r="H293" i="9"/>
  <c r="G293" i="9"/>
  <c r="E293" i="9" s="1"/>
  <c r="B293" i="9" s="1"/>
  <c r="F293" i="9"/>
  <c r="H292" i="9"/>
  <c r="G292" i="9"/>
  <c r="F292" i="9"/>
  <c r="H291" i="9"/>
  <c r="G291" i="9"/>
  <c r="E291" i="9" s="1"/>
  <c r="B291" i="9" s="1"/>
  <c r="F291" i="9"/>
  <c r="F290" i="9"/>
  <c r="F289" i="9"/>
  <c r="H288" i="9"/>
  <c r="E288" i="9" s="1"/>
  <c r="B288" i="9" s="1"/>
  <c r="G288" i="9"/>
  <c r="F288" i="9"/>
  <c r="H287" i="9"/>
  <c r="G287" i="9"/>
  <c r="E287" i="9" s="1"/>
  <c r="B287" i="9" s="1"/>
  <c r="F287" i="9"/>
  <c r="H286" i="9"/>
  <c r="G286" i="9"/>
  <c r="F286" i="9"/>
  <c r="H285" i="9"/>
  <c r="G285" i="9"/>
  <c r="E285" i="9" s="1"/>
  <c r="B285" i="9" s="1"/>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F271" i="9" s="1"/>
  <c r="L271" i="9"/>
  <c r="E271" i="9"/>
  <c r="B271" i="9" s="1"/>
  <c r="M270" i="9"/>
  <c r="F270" i="9" s="1"/>
  <c r="L270" i="9"/>
  <c r="E270" i="9"/>
  <c r="M269" i="9"/>
  <c r="L269" i="9"/>
  <c r="F269" i="9" s="1"/>
  <c r="E269" i="9"/>
  <c r="B269" i="9" s="1"/>
  <c r="M268" i="9"/>
  <c r="F268" i="9" s="1"/>
  <c r="B268" i="9" s="1"/>
  <c r="L268" i="9"/>
  <c r="E268" i="9"/>
  <c r="M267" i="9"/>
  <c r="L267" i="9"/>
  <c r="F267" i="9" s="1"/>
  <c r="E267" i="9"/>
  <c r="B267" i="9" s="1"/>
  <c r="M266" i="9"/>
  <c r="F266" i="9" s="1"/>
  <c r="L266" i="9"/>
  <c r="E266" i="9"/>
  <c r="B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F260" i="9" s="1"/>
  <c r="B260" i="9" s="1"/>
  <c r="L260" i="9"/>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B254" i="9" s="1"/>
  <c r="L254" i="9"/>
  <c r="E254" i="9"/>
  <c r="M253" i="9"/>
  <c r="L253" i="9"/>
  <c r="F253" i="9" s="1"/>
  <c r="E253" i="9"/>
  <c r="M252" i="9"/>
  <c r="F252" i="9" s="1"/>
  <c r="B252" i="9" s="1"/>
  <c r="L252" i="9"/>
  <c r="E252" i="9"/>
  <c r="M251" i="9"/>
  <c r="L251" i="9"/>
  <c r="F251" i="9" s="1"/>
  <c r="E251" i="9"/>
  <c r="B251" i="9" s="1"/>
  <c r="M250" i="9"/>
  <c r="F250" i="9" s="1"/>
  <c r="L250" i="9"/>
  <c r="E250" i="9"/>
  <c r="B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F244" i="9" s="1"/>
  <c r="B244" i="9" s="1"/>
  <c r="L244" i="9"/>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B238" i="9" s="1"/>
  <c r="L238" i="9"/>
  <c r="E238" i="9"/>
  <c r="M237" i="9"/>
  <c r="L237" i="9"/>
  <c r="F237" i="9" s="1"/>
  <c r="E237" i="9"/>
  <c r="M236" i="9"/>
  <c r="F236" i="9" s="1"/>
  <c r="B236" i="9" s="1"/>
  <c r="L236" i="9"/>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E231" i="9"/>
  <c r="M230" i="9"/>
  <c r="F230" i="9" s="1"/>
  <c r="B230" i="9" s="1"/>
  <c r="L230" i="9"/>
  <c r="E230" i="9"/>
  <c r="M229" i="9"/>
  <c r="L229" i="9"/>
  <c r="F229" i="9" s="1"/>
  <c r="E229" i="9"/>
  <c r="B229" i="9" s="1"/>
  <c r="M228" i="9"/>
  <c r="F228" i="9" s="1"/>
  <c r="B228" i="9" s="1"/>
  <c r="L228" i="9"/>
  <c r="E228" i="9"/>
  <c r="M227" i="9"/>
  <c r="L227" i="9"/>
  <c r="F227" i="9" s="1"/>
  <c r="E227" i="9"/>
  <c r="M226" i="9"/>
  <c r="F226" i="9" s="1"/>
  <c r="B226" i="9" s="1"/>
  <c r="L226" i="9"/>
  <c r="E226" i="9"/>
  <c r="M225" i="9"/>
  <c r="L225" i="9"/>
  <c r="F225" i="9" s="1"/>
  <c r="E225" i="9"/>
  <c r="M224" i="9"/>
  <c r="L224" i="9"/>
  <c r="F224" i="9"/>
  <c r="B224" i="9" s="1"/>
  <c r="E224" i="9"/>
  <c r="M223" i="9"/>
  <c r="L223" i="9"/>
  <c r="F223" i="9" s="1"/>
  <c r="E223" i="9"/>
  <c r="M222" i="9"/>
  <c r="F222" i="9" s="1"/>
  <c r="B222" i="9" s="1"/>
  <c r="L222" i="9"/>
  <c r="E222" i="9"/>
  <c r="M221" i="9"/>
  <c r="L221" i="9"/>
  <c r="E221" i="9"/>
  <c r="M220" i="9"/>
  <c r="L220" i="9"/>
  <c r="E220" i="9"/>
  <c r="M219" i="9"/>
  <c r="L219" i="9"/>
  <c r="F219" i="9" s="1"/>
  <c r="E219" i="9"/>
  <c r="M218" i="9"/>
  <c r="L218" i="9"/>
  <c r="E218" i="9"/>
  <c r="M217" i="9"/>
  <c r="L217" i="9"/>
  <c r="F217" i="9" s="1"/>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B159" i="9" s="1"/>
  <c r="E159" i="9"/>
  <c r="H158" i="9"/>
  <c r="G158" i="9"/>
  <c r="E158" i="9" s="1"/>
  <c r="B158" i="9" s="1"/>
  <c r="F158" i="9"/>
  <c r="H157" i="9"/>
  <c r="G157" i="9"/>
  <c r="F157" i="9"/>
  <c r="H156" i="9"/>
  <c r="G156" i="9"/>
  <c r="F156" i="9"/>
  <c r="E156" i="9"/>
  <c r="B156" i="9" s="1"/>
  <c r="H155" i="9"/>
  <c r="G155" i="9"/>
  <c r="E155" i="9" s="1"/>
  <c r="B155" i="9" s="1"/>
  <c r="F155" i="9"/>
  <c r="H154" i="9"/>
  <c r="G154" i="9"/>
  <c r="E154" i="9" s="1"/>
  <c r="B154" i="9" s="1"/>
  <c r="F154" i="9"/>
  <c r="H153" i="9"/>
  <c r="G153" i="9"/>
  <c r="E153" i="9" s="1"/>
  <c r="F153" i="9"/>
  <c r="B153" i="9"/>
  <c r="H152" i="9"/>
  <c r="G152" i="9"/>
  <c r="E152" i="9" s="1"/>
  <c r="B152" i="9" s="1"/>
  <c r="F152" i="9"/>
  <c r="H151" i="9"/>
  <c r="G151" i="9"/>
  <c r="F151" i="9"/>
  <c r="B151" i="9" s="1"/>
  <c r="E151" i="9"/>
  <c r="H150" i="9"/>
  <c r="G150" i="9"/>
  <c r="E150" i="9" s="1"/>
  <c r="B150" i="9" s="1"/>
  <c r="F150" i="9"/>
  <c r="H149" i="9"/>
  <c r="G149" i="9"/>
  <c r="F149" i="9"/>
  <c r="H148" i="9"/>
  <c r="G148" i="9"/>
  <c r="F148" i="9"/>
  <c r="E148" i="9"/>
  <c r="B148" i="9" s="1"/>
  <c r="H147" i="9"/>
  <c r="E147" i="9" s="1"/>
  <c r="B147" i="9" s="1"/>
  <c r="G147" i="9"/>
  <c r="F147" i="9"/>
  <c r="H146" i="9"/>
  <c r="G146" i="9"/>
  <c r="E146" i="9" s="1"/>
  <c r="B146" i="9" s="1"/>
  <c r="F146" i="9"/>
  <c r="H145" i="9"/>
  <c r="E145" i="9" s="1"/>
  <c r="B145" i="9" s="1"/>
  <c r="G145" i="9"/>
  <c r="F145" i="9"/>
  <c r="H144" i="9"/>
  <c r="G144" i="9"/>
  <c r="E144" i="9" s="1"/>
  <c r="B144" i="9" s="1"/>
  <c r="F144" i="9"/>
  <c r="F143" i="9"/>
  <c r="H142" i="9"/>
  <c r="G142" i="9"/>
  <c r="E142" i="9" s="1"/>
  <c r="B142" i="9" s="1"/>
  <c r="F142" i="9"/>
  <c r="H141" i="9"/>
  <c r="E141" i="9" s="1"/>
  <c r="G141" i="9"/>
  <c r="F141" i="9"/>
  <c r="B141" i="9"/>
  <c r="H140" i="9"/>
  <c r="G140" i="9"/>
  <c r="E140" i="9" s="1"/>
  <c r="B140" i="9" s="1"/>
  <c r="F140" i="9"/>
  <c r="H139" i="9"/>
  <c r="G139" i="9"/>
  <c r="F139" i="9"/>
  <c r="B139" i="9" s="1"/>
  <c r="E139" i="9"/>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E133" i="9" s="1"/>
  <c r="B133" i="9" s="1"/>
  <c r="G133" i="9"/>
  <c r="F133" i="9"/>
  <c r="H132" i="9"/>
  <c r="G132" i="9"/>
  <c r="E132" i="9" s="1"/>
  <c r="B132" i="9" s="1"/>
  <c r="F132" i="9"/>
  <c r="H131" i="9"/>
  <c r="G131" i="9"/>
  <c r="F131" i="9"/>
  <c r="B131" i="9" s="1"/>
  <c r="E131" i="9"/>
  <c r="H130" i="9"/>
  <c r="G130" i="9"/>
  <c r="E130" i="9" s="1"/>
  <c r="B130" i="9" s="1"/>
  <c r="F130" i="9"/>
  <c r="H129" i="9"/>
  <c r="G129" i="9"/>
  <c r="F129" i="9"/>
  <c r="H128" i="9"/>
  <c r="G128" i="9"/>
  <c r="F128" i="9"/>
  <c r="E128" i="9"/>
  <c r="B128" i="9" s="1"/>
  <c r="H127" i="9"/>
  <c r="E127" i="9" s="1"/>
  <c r="B127" i="9" s="1"/>
  <c r="G127" i="9"/>
  <c r="F127" i="9"/>
  <c r="H126" i="9"/>
  <c r="G126" i="9"/>
  <c r="E126" i="9" s="1"/>
  <c r="B126" i="9" s="1"/>
  <c r="F126" i="9"/>
  <c r="H125" i="9"/>
  <c r="G125" i="9"/>
  <c r="E125" i="9" s="1"/>
  <c r="F125" i="9"/>
  <c r="B125" i="9"/>
  <c r="H124" i="9"/>
  <c r="G124" i="9"/>
  <c r="E124" i="9" s="1"/>
  <c r="B124" i="9" s="1"/>
  <c r="F124" i="9"/>
  <c r="H123" i="9"/>
  <c r="G123" i="9"/>
  <c r="F123" i="9"/>
  <c r="B123" i="9" s="1"/>
  <c r="E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F117" i="9"/>
  <c r="B117" i="9"/>
  <c r="H116" i="9"/>
  <c r="G116" i="9"/>
  <c r="E116" i="9" s="1"/>
  <c r="B116" i="9" s="1"/>
  <c r="F116" i="9"/>
  <c r="H115" i="9"/>
  <c r="G115" i="9"/>
  <c r="F115" i="9"/>
  <c r="B115" i="9" s="1"/>
  <c r="E115" i="9"/>
  <c r="H114" i="9"/>
  <c r="G114" i="9"/>
  <c r="E114" i="9" s="1"/>
  <c r="B114" i="9" s="1"/>
  <c r="F114" i="9"/>
  <c r="H113" i="9"/>
  <c r="G113" i="9"/>
  <c r="F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B107" i="9" s="1"/>
  <c r="E107" i="9"/>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F101" i="9"/>
  <c r="B101" i="9"/>
  <c r="H100" i="9"/>
  <c r="G100" i="9"/>
  <c r="E100" i="9" s="1"/>
  <c r="B100" i="9" s="1"/>
  <c r="F100" i="9"/>
  <c r="H99" i="9"/>
  <c r="G99" i="9"/>
  <c r="F99" i="9"/>
  <c r="B99" i="9" s="1"/>
  <c r="E99" i="9"/>
  <c r="H98" i="9"/>
  <c r="G98" i="9"/>
  <c r="E98" i="9" s="1"/>
  <c r="B98" i="9" s="1"/>
  <c r="F98" i="9"/>
  <c r="H97" i="9"/>
  <c r="G97" i="9"/>
  <c r="F97" i="9"/>
  <c r="H96" i="9"/>
  <c r="G96" i="9"/>
  <c r="F96" i="9"/>
  <c r="E96" i="9"/>
  <c r="B96" i="9" s="1"/>
  <c r="H95" i="9"/>
  <c r="E95" i="9" s="1"/>
  <c r="B95" i="9" s="1"/>
  <c r="G95" i="9"/>
  <c r="F95" i="9"/>
  <c r="H94" i="9"/>
  <c r="G94" i="9"/>
  <c r="E94" i="9" s="1"/>
  <c r="B94" i="9" s="1"/>
  <c r="F94" i="9"/>
  <c r="H93" i="9"/>
  <c r="E93" i="9" s="1"/>
  <c r="G93" i="9"/>
  <c r="F93" i="9"/>
  <c r="B93" i="9"/>
  <c r="H92" i="9"/>
  <c r="G92" i="9"/>
  <c r="E92" i="9" s="1"/>
  <c r="B92" i="9" s="1"/>
  <c r="F92" i="9"/>
  <c r="H91" i="9"/>
  <c r="G91" i="9"/>
  <c r="F91" i="9"/>
  <c r="B91" i="9" s="1"/>
  <c r="E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E85" i="9" s="1"/>
  <c r="F85" i="9"/>
  <c r="B85" i="9"/>
  <c r="H84" i="9"/>
  <c r="G84" i="9"/>
  <c r="E84" i="9" s="1"/>
  <c r="B84" i="9" s="1"/>
  <c r="F84" i="9"/>
  <c r="H83" i="9"/>
  <c r="G83" i="9"/>
  <c r="F83" i="9"/>
  <c r="B83" i="9" s="1"/>
  <c r="E83" i="9"/>
  <c r="H82" i="9"/>
  <c r="G82" i="9"/>
  <c r="E82" i="9" s="1"/>
  <c r="B82" i="9" s="1"/>
  <c r="F82" i="9"/>
  <c r="H81" i="9"/>
  <c r="G81" i="9"/>
  <c r="F81" i="9"/>
  <c r="H80" i="9"/>
  <c r="G80" i="9"/>
  <c r="F80" i="9"/>
  <c r="E80" i="9"/>
  <c r="B80" i="9" s="1"/>
  <c r="H79" i="9"/>
  <c r="G79" i="9"/>
  <c r="E79" i="9" s="1"/>
  <c r="B79" i="9" s="1"/>
  <c r="F79" i="9"/>
  <c r="H78" i="9"/>
  <c r="G78" i="9"/>
  <c r="E78" i="9" s="1"/>
  <c r="B78" i="9" s="1"/>
  <c r="F78" i="9"/>
  <c r="H77" i="9"/>
  <c r="G77" i="9"/>
  <c r="E77" i="9" s="1"/>
  <c r="B77" i="9" s="1"/>
  <c r="F77" i="9"/>
  <c r="H76" i="9"/>
  <c r="G76" i="9"/>
  <c r="E76" i="9" s="1"/>
  <c r="B76" i="9" s="1"/>
  <c r="F76" i="9"/>
  <c r="H75" i="9"/>
  <c r="G75" i="9"/>
  <c r="F75" i="9"/>
  <c r="B75" i="9" s="1"/>
  <c r="E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E69" i="9" s="1"/>
  <c r="B69" i="9" s="1"/>
  <c r="F69" i="9"/>
  <c r="H68" i="9"/>
  <c r="G68" i="9"/>
  <c r="E68" i="9" s="1"/>
  <c r="B68" i="9" s="1"/>
  <c r="F68" i="9"/>
  <c r="H67" i="9"/>
  <c r="G67" i="9"/>
  <c r="F67" i="9"/>
  <c r="B67" i="9" s="1"/>
  <c r="E67" i="9"/>
  <c r="H66" i="9"/>
  <c r="G66" i="9"/>
  <c r="E66" i="9" s="1"/>
  <c r="B66" i="9" s="1"/>
  <c r="F66" i="9"/>
  <c r="H65" i="9"/>
  <c r="G65" i="9"/>
  <c r="F65" i="9"/>
  <c r="H64" i="9"/>
  <c r="G64" i="9"/>
  <c r="F64" i="9"/>
  <c r="E64" i="9"/>
  <c r="B64" i="9" s="1"/>
  <c r="H63" i="9"/>
  <c r="E63" i="9" s="1"/>
  <c r="B63" i="9" s="1"/>
  <c r="G63" i="9"/>
  <c r="F63" i="9"/>
  <c r="H62" i="9"/>
  <c r="G62" i="9"/>
  <c r="E62" i="9" s="1"/>
  <c r="B62" i="9" s="1"/>
  <c r="F62" i="9"/>
  <c r="H61" i="9"/>
  <c r="G61" i="9"/>
  <c r="E61" i="9" s="1"/>
  <c r="F61" i="9"/>
  <c r="B61" i="9"/>
  <c r="H60" i="9"/>
  <c r="G60" i="9"/>
  <c r="E60" i="9" s="1"/>
  <c r="B60" i="9" s="1"/>
  <c r="F60" i="9"/>
  <c r="H59" i="9"/>
  <c r="G59" i="9"/>
  <c r="F59" i="9"/>
  <c r="B59" i="9" s="1"/>
  <c r="E59" i="9"/>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G53" i="9"/>
  <c r="E53" i="9" s="1"/>
  <c r="F53" i="9"/>
  <c r="B53" i="9"/>
  <c r="H52" i="9"/>
  <c r="G52" i="9"/>
  <c r="E52" i="9" s="1"/>
  <c r="B52" i="9" s="1"/>
  <c r="F52" i="9"/>
  <c r="H51" i="9"/>
  <c r="G51" i="9"/>
  <c r="F51" i="9"/>
  <c r="B51" i="9" s="1"/>
  <c r="E51" i="9"/>
  <c r="H50" i="9"/>
  <c r="G50" i="9"/>
  <c r="E50" i="9" s="1"/>
  <c r="B50" i="9" s="1"/>
  <c r="F50" i="9"/>
  <c r="H49" i="9"/>
  <c r="G49" i="9"/>
  <c r="F49" i="9"/>
  <c r="H48" i="9"/>
  <c r="G48" i="9"/>
  <c r="F48" i="9"/>
  <c r="E48" i="9"/>
  <c r="B48" i="9" s="1"/>
  <c r="H47" i="9"/>
  <c r="E47" i="9" s="1"/>
  <c r="B47" i="9" s="1"/>
  <c r="G47" i="9"/>
  <c r="F47" i="9"/>
  <c r="H46" i="9"/>
  <c r="G46" i="9"/>
  <c r="E46" i="9" s="1"/>
  <c r="B46" i="9" s="1"/>
  <c r="F46" i="9"/>
  <c r="H45" i="9"/>
  <c r="G45" i="9"/>
  <c r="F45" i="9"/>
  <c r="H44" i="9"/>
  <c r="G44" i="9"/>
  <c r="E44" i="9" s="1"/>
  <c r="B44" i="9" s="1"/>
  <c r="F44" i="9"/>
  <c r="H43" i="9"/>
  <c r="G43" i="9"/>
  <c r="E43" i="9" s="1"/>
  <c r="F43" i="9"/>
  <c r="H42" i="9"/>
  <c r="G42" i="9"/>
  <c r="F42" i="9"/>
  <c r="H41" i="9"/>
  <c r="G41" i="9"/>
  <c r="E41" i="9" s="1"/>
  <c r="B41" i="9" s="1"/>
  <c r="F41" i="9"/>
  <c r="H40" i="9"/>
  <c r="G40" i="9"/>
  <c r="F40" i="9"/>
  <c r="H39" i="9"/>
  <c r="E39" i="9" s="1"/>
  <c r="B39" i="9" s="1"/>
  <c r="G39" i="9"/>
  <c r="F39" i="9"/>
  <c r="H38" i="9"/>
  <c r="G38" i="9"/>
  <c r="E38" i="9" s="1"/>
  <c r="B38" i="9" s="1"/>
  <c r="F38" i="9"/>
  <c r="H37" i="9"/>
  <c r="G37" i="9"/>
  <c r="E37" i="9" s="1"/>
  <c r="F37" i="9"/>
  <c r="B37" i="9"/>
  <c r="H36" i="9"/>
  <c r="G36" i="9"/>
  <c r="E36" i="9" s="1"/>
  <c r="B36" i="9" s="1"/>
  <c r="F36" i="9"/>
  <c r="H35" i="9"/>
  <c r="G35" i="9"/>
  <c r="F35" i="9"/>
  <c r="B35" i="9" s="1"/>
  <c r="E35" i="9"/>
  <c r="H34" i="9"/>
  <c r="G34" i="9"/>
  <c r="E34" i="9" s="1"/>
  <c r="B34" i="9" s="1"/>
  <c r="F34" i="9"/>
  <c r="H33" i="9"/>
  <c r="G33" i="9"/>
  <c r="F33" i="9"/>
  <c r="H32" i="9"/>
  <c r="G32" i="9"/>
  <c r="F32" i="9"/>
  <c r="E32" i="9"/>
  <c r="B32" i="9" s="1"/>
  <c r="H31" i="9"/>
  <c r="E31" i="9" s="1"/>
  <c r="B31" i="9" s="1"/>
  <c r="G31" i="9"/>
  <c r="F31" i="9"/>
  <c r="H30" i="9"/>
  <c r="G30" i="9"/>
  <c r="F30" i="9"/>
  <c r="H29" i="9"/>
  <c r="G29" i="9"/>
  <c r="E29" i="9" s="1"/>
  <c r="F29" i="9"/>
  <c r="B29" i="9"/>
  <c r="H28" i="9"/>
  <c r="G28" i="9"/>
  <c r="E28" i="9" s="1"/>
  <c r="B28" i="9" s="1"/>
  <c r="F28" i="9"/>
  <c r="H27" i="9"/>
  <c r="G27" i="9"/>
  <c r="E27" i="9" s="1"/>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I3" i="9"/>
  <c r="H3" i="9"/>
  <c r="G3" i="9"/>
  <c r="D101" i="8"/>
  <c r="I36" i="3" s="1"/>
  <c r="D95" i="8"/>
  <c r="D90" i="8"/>
  <c r="D85" i="8"/>
  <c r="D80" i="8"/>
  <c r="D75" i="8"/>
  <c r="D70" i="8"/>
  <c r="C1545" i="1" s="1"/>
  <c r="H1545" i="1" s="1"/>
  <c r="D65" i="8"/>
  <c r="C1540" i="1" s="1"/>
  <c r="H1540" i="1" s="1"/>
  <c r="D60" i="8"/>
  <c r="D55" i="8"/>
  <c r="D50" i="8"/>
  <c r="D49" i="8" s="1"/>
  <c r="D44" i="8"/>
  <c r="D36" i="8"/>
  <c r="C1511" i="1" s="1"/>
  <c r="H1511" i="1" s="1"/>
  <c r="D26" i="8"/>
  <c r="D18" i="8"/>
  <c r="D8" i="8"/>
  <c r="D6" i="8" s="1"/>
  <c r="C1481" i="1" s="1"/>
  <c r="H1481" i="1" s="1"/>
  <c r="E44" i="7"/>
  <c r="D44" i="7"/>
  <c r="E39" i="7"/>
  <c r="E38" i="7" s="1"/>
  <c r="D39" i="7"/>
  <c r="D38" i="7" s="1"/>
  <c r="H31" i="3" s="1"/>
  <c r="E30" i="7"/>
  <c r="D30" i="7"/>
  <c r="E23" i="7"/>
  <c r="D23" i="7"/>
  <c r="E22" i="7"/>
  <c r="D1453" i="1" s="1"/>
  <c r="D22" i="7"/>
  <c r="H30" i="3" s="1"/>
  <c r="E14" i="7"/>
  <c r="D14" i="7"/>
  <c r="E7" i="7"/>
  <c r="E6" i="7" s="1"/>
  <c r="D1437" i="1" s="1"/>
  <c r="D7" i="7"/>
  <c r="D6"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E237" i="5" s="1"/>
  <c r="D246" i="5"/>
  <c r="F246" i="5" s="1"/>
  <c r="D245" i="5"/>
  <c r="F245" i="5" s="1"/>
  <c r="F244" i="5"/>
  <c r="F243" i="5"/>
  <c r="E242" i="5"/>
  <c r="E238" i="5" s="1"/>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E177" i="5" s="1"/>
  <c r="H307" i="9" s="1"/>
  <c r="D180" i="5"/>
  <c r="F180" i="5" s="1"/>
  <c r="F179" i="5"/>
  <c r="F178" i="5"/>
  <c r="D177" i="5"/>
  <c r="G307" i="9" s="1"/>
  <c r="E176" i="5"/>
  <c r="E175" i="5" s="1"/>
  <c r="D1152"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C412" i="1" s="1"/>
  <c r="E416" i="4"/>
  <c r="D411" i="1" s="1"/>
  <c r="D416" i="4"/>
  <c r="F411" i="4"/>
  <c r="F410" i="4"/>
  <c r="F409" i="4"/>
  <c r="F406" i="4"/>
  <c r="F405" i="4"/>
  <c r="F404" i="4"/>
  <c r="F403" i="4"/>
  <c r="E402" i="4"/>
  <c r="D397" i="1" s="1"/>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E363" i="4"/>
  <c r="D358" i="1" s="1"/>
  <c r="F362" i="4"/>
  <c r="F361" i="4"/>
  <c r="F360" i="4"/>
  <c r="F359" i="4"/>
  <c r="F358" i="4"/>
  <c r="F357" i="4"/>
  <c r="E356" i="4"/>
  <c r="D356" i="4"/>
  <c r="F356" i="4" s="1"/>
  <c r="F355" i="4"/>
  <c r="F354" i="4"/>
  <c r="F353" i="4"/>
  <c r="E352" i="4"/>
  <c r="E351" i="4" s="1"/>
  <c r="D352" i="4"/>
  <c r="F352" i="4" s="1"/>
  <c r="D351" i="4"/>
  <c r="F349" i="4"/>
  <c r="E348" i="4"/>
  <c r="D348" i="4"/>
  <c r="F348" i="4" s="1"/>
  <c r="F347" i="4"/>
  <c r="F346" i="4"/>
  <c r="E345" i="4"/>
  <c r="E344" i="4" s="1"/>
  <c r="D345" i="4"/>
  <c r="F345" i="4" s="1"/>
  <c r="D344" i="4"/>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E259" i="4"/>
  <c r="D259" i="4"/>
  <c r="F259" i="4" s="1"/>
  <c r="F258" i="4"/>
  <c r="F257" i="4"/>
  <c r="F256" i="4"/>
  <c r="F255" i="4"/>
  <c r="F254" i="4"/>
  <c r="E253" i="4"/>
  <c r="E252" i="4" s="1"/>
  <c r="D248" i="1"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E215" i="4" s="1"/>
  <c r="D211" i="1"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E151"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I30" i="3"/>
  <c r="G30" i="3"/>
  <c r="B30" i="3"/>
  <c r="G29" i="3"/>
  <c r="B29" i="3"/>
  <c r="G28" i="3"/>
  <c r="B28" i="3"/>
  <c r="I27" i="3"/>
  <c r="G27" i="3"/>
  <c r="B27" i="3"/>
  <c r="I26" i="3"/>
  <c r="H26" i="3"/>
  <c r="G26" i="3"/>
  <c r="B26" i="3"/>
  <c r="G25" i="3"/>
  <c r="B25" i="3"/>
  <c r="I24" i="3"/>
  <c r="G24" i="3"/>
  <c r="B24" i="3"/>
  <c r="G23" i="3"/>
  <c r="B23" i="3"/>
  <c r="I22"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C1469" i="1"/>
  <c r="D1468" i="1"/>
  <c r="C1468" i="1"/>
  <c r="D1467" i="1"/>
  <c r="C1467" i="1"/>
  <c r="J1467" i="1" s="1"/>
  <c r="D1466" i="1"/>
  <c r="C1466" i="1"/>
  <c r="J1466" i="1" s="1"/>
  <c r="D1465" i="1"/>
  <c r="C1465" i="1"/>
  <c r="J1465" i="1" s="1"/>
  <c r="D1464" i="1"/>
  <c r="C1464" i="1"/>
  <c r="D1463" i="1"/>
  <c r="C1463" i="1"/>
  <c r="J1463" i="1" s="1"/>
  <c r="D1462" i="1"/>
  <c r="C1462" i="1"/>
  <c r="J1462" i="1" s="1"/>
  <c r="D1461" i="1"/>
  <c r="C1461" i="1"/>
  <c r="H1461" i="1" s="1"/>
  <c r="D1460" i="1"/>
  <c r="C1460" i="1"/>
  <c r="D1459" i="1"/>
  <c r="C1459" i="1"/>
  <c r="J1459" i="1" s="1"/>
  <c r="D1458" i="1"/>
  <c r="C1458" i="1"/>
  <c r="J1458" i="1" s="1"/>
  <c r="D1457" i="1"/>
  <c r="C1457" i="1"/>
  <c r="J1457" i="1" s="1"/>
  <c r="D1456" i="1"/>
  <c r="C1456" i="1"/>
  <c r="D1455" i="1"/>
  <c r="C1455" i="1"/>
  <c r="J1455" i="1" s="1"/>
  <c r="D1454" i="1"/>
  <c r="C1454" i="1"/>
  <c r="H1454" i="1" s="1"/>
  <c r="C1453" i="1"/>
  <c r="H1453" i="1" s="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C1437" i="1"/>
  <c r="H1437" i="1" s="1"/>
  <c r="C1436" i="1"/>
  <c r="D1434" i="1"/>
  <c r="C1434" i="1"/>
  <c r="D1433" i="1"/>
  <c r="C1433" i="1"/>
  <c r="D1432" i="1"/>
  <c r="C1432" i="1"/>
  <c r="H1432" i="1" s="1"/>
  <c r="D1431" i="1"/>
  <c r="C1431" i="1"/>
  <c r="D1430" i="1"/>
  <c r="C1430" i="1"/>
  <c r="D1429" i="1"/>
  <c r="C1429" i="1"/>
  <c r="D1428" i="1"/>
  <c r="C1428" i="1"/>
  <c r="H1428" i="1" s="1"/>
  <c r="D1427" i="1"/>
  <c r="C1427" i="1"/>
  <c r="D1426" i="1"/>
  <c r="C1426" i="1"/>
  <c r="H1426" i="1" s="1"/>
  <c r="D1425" i="1"/>
  <c r="C1425" i="1"/>
  <c r="D1424" i="1"/>
  <c r="C1424" i="1"/>
  <c r="H1424" i="1" s="1"/>
  <c r="D1423" i="1"/>
  <c r="C1423" i="1"/>
  <c r="D1422" i="1"/>
  <c r="C1422" i="1"/>
  <c r="H1422" i="1" s="1"/>
  <c r="D1421" i="1"/>
  <c r="C1421" i="1"/>
  <c r="H1421" i="1" s="1"/>
  <c r="D1420" i="1"/>
  <c r="C1420" i="1"/>
  <c r="H1420" i="1" s="1"/>
  <c r="D1419" i="1"/>
  <c r="C1419" i="1"/>
  <c r="D1418" i="1"/>
  <c r="C1418" i="1"/>
  <c r="H1418" i="1" s="1"/>
  <c r="D1417" i="1"/>
  <c r="C1417" i="1"/>
  <c r="H1417" i="1" s="1"/>
  <c r="D1416" i="1"/>
  <c r="C1416" i="1"/>
  <c r="H1416" i="1" s="1"/>
  <c r="D1415" i="1"/>
  <c r="C1415" i="1"/>
  <c r="D1414" i="1"/>
  <c r="C1414" i="1"/>
  <c r="H1414" i="1" s="1"/>
  <c r="D1413" i="1"/>
  <c r="C1413" i="1"/>
  <c r="H1413" i="1" s="1"/>
  <c r="D1412" i="1"/>
  <c r="C1412" i="1"/>
  <c r="H1412" i="1" s="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D713" i="1"/>
  <c r="C713" i="1"/>
  <c r="H713" i="1" s="1"/>
  <c r="D712" i="1"/>
  <c r="C712" i="1"/>
  <c r="H712" i="1" s="1"/>
  <c r="D711" i="1"/>
  <c r="C711" i="1"/>
  <c r="H711" i="1" s="1"/>
  <c r="D710" i="1"/>
  <c r="C710" i="1"/>
  <c r="H710" i="1" s="1"/>
  <c r="D709" i="1"/>
  <c r="C709" i="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C557" i="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C449" i="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D412" i="1"/>
  <c r="D406" i="1"/>
  <c r="C406" i="1"/>
  <c r="D405" i="1"/>
  <c r="C405" i="1"/>
  <c r="H405" i="1" s="1"/>
  <c r="D404" i="1"/>
  <c r="C404" i="1"/>
  <c r="D401" i="1"/>
  <c r="C401" i="1"/>
  <c r="H401" i="1" s="1"/>
  <c r="D400" i="1"/>
  <c r="C400" i="1"/>
  <c r="H400" i="1" s="1"/>
  <c r="D399" i="1"/>
  <c r="C399" i="1"/>
  <c r="H399" i="1" s="1"/>
  <c r="D398" i="1"/>
  <c r="C398" i="1"/>
  <c r="H398" i="1" s="1"/>
  <c r="C397" i="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C331" i="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C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C41" i="1"/>
  <c r="C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B27" i="9" l="1"/>
  <c r="F215" i="9"/>
  <c r="E286" i="9"/>
  <c r="B286" i="9" s="1"/>
  <c r="E292" i="9"/>
  <c r="B292" i="9" s="1"/>
  <c r="E297" i="9"/>
  <c r="B297" i="9" s="1"/>
  <c r="C1483" i="1"/>
  <c r="H1483" i="1" s="1"/>
  <c r="H406" i="1"/>
  <c r="H669" i="1"/>
  <c r="E42" i="9"/>
  <c r="B42" i="9" s="1"/>
  <c r="H714" i="1"/>
  <c r="E45" i="9"/>
  <c r="B45" i="9" s="1"/>
  <c r="F221" i="9"/>
  <c r="B221" i="9" s="1"/>
  <c r="F218" i="9"/>
  <c r="B218" i="9" s="1"/>
  <c r="E40" i="9"/>
  <c r="B40" i="9" s="1"/>
  <c r="H709" i="1"/>
  <c r="E30" i="9"/>
  <c r="B30" i="9" s="1"/>
  <c r="H650" i="1"/>
  <c r="H404" i="1"/>
  <c r="H412" i="1"/>
  <c r="E273" i="9"/>
  <c r="B273" i="9" s="1"/>
  <c r="D643" i="4"/>
  <c r="C637" i="1" s="1"/>
  <c r="H292" i="1"/>
  <c r="H289" i="1"/>
  <c r="F220" i="9"/>
  <c r="B220" i="9" s="1"/>
  <c r="B43" i="9"/>
  <c r="B219" i="9"/>
  <c r="C165" i="1"/>
  <c r="H165" i="1" s="1"/>
  <c r="D152" i="4"/>
  <c r="C148" i="1" s="1"/>
  <c r="H148" i="1" s="1"/>
  <c r="C130" i="1"/>
  <c r="H130" i="1" s="1"/>
  <c r="D133" i="4"/>
  <c r="B217" i="9"/>
  <c r="D1214" i="1"/>
  <c r="I23" i="3"/>
  <c r="E289" i="4"/>
  <c r="D285" i="1" s="1"/>
  <c r="I17" i="3"/>
  <c r="D147" i="1"/>
  <c r="E350" i="4"/>
  <c r="D346" i="1"/>
  <c r="E528" i="4"/>
  <c r="D523" i="1"/>
  <c r="H211" i="1"/>
  <c r="H1084" i="1"/>
  <c r="F397" i="4"/>
  <c r="D396" i="4"/>
  <c r="F530" i="4"/>
  <c r="D529" i="4"/>
  <c r="I31" i="3"/>
  <c r="D1469" i="1"/>
  <c r="D43" i="8"/>
  <c r="C1524" i="1"/>
  <c r="H1524" i="1" s="1"/>
  <c r="D557" i="1"/>
  <c r="H1438" i="1"/>
  <c r="J1442" i="1"/>
  <c r="J1446" i="1"/>
  <c r="J1450" i="1"/>
  <c r="D106" i="4"/>
  <c r="E124" i="4"/>
  <c r="D120" i="1" s="1"/>
  <c r="D252" i="4"/>
  <c r="F351" i="4"/>
  <c r="D350" i="4"/>
  <c r="F364" i="4"/>
  <c r="D363" i="4"/>
  <c r="E421" i="4"/>
  <c r="E7" i="5"/>
  <c r="D78" i="5"/>
  <c r="E35" i="6"/>
  <c r="E81" i="9"/>
  <c r="B81" i="9" s="1"/>
  <c r="D311" i="4"/>
  <c r="H29" i="3"/>
  <c r="B215" i="9"/>
  <c r="B227" i="9"/>
  <c r="B237" i="9"/>
  <c r="B247" i="9"/>
  <c r="B259" i="9"/>
  <c r="H346" i="1"/>
  <c r="D260" i="1"/>
  <c r="D7" i="4"/>
  <c r="D196" i="4"/>
  <c r="D238" i="5"/>
  <c r="E5" i="7"/>
  <c r="E65" i="9"/>
  <c r="B65" i="9" s="1"/>
  <c r="E129" i="9"/>
  <c r="B129" i="9" s="1"/>
  <c r="B225" i="9"/>
  <c r="B257" i="9"/>
  <c r="H397" i="1"/>
  <c r="H331" i="1"/>
  <c r="H1430" i="1"/>
  <c r="H1434" i="1"/>
  <c r="E311" i="4"/>
  <c r="D306" i="1" s="1"/>
  <c r="F485" i="4"/>
  <c r="D484" i="4"/>
  <c r="F115" i="6"/>
  <c r="D114" i="6"/>
  <c r="E149" i="9"/>
  <c r="B149" i="9" s="1"/>
  <c r="B223" i="9"/>
  <c r="H449" i="1"/>
  <c r="H260" i="1"/>
  <c r="H378" i="1"/>
  <c r="H41" i="1"/>
  <c r="C61" i="1"/>
  <c r="H61" i="1" s="1"/>
  <c r="C73" i="1"/>
  <c r="H73" i="1" s="1"/>
  <c r="C121" i="1"/>
  <c r="H121" i="1" s="1"/>
  <c r="C411" i="1"/>
  <c r="H411" i="1" s="1"/>
  <c r="C475" i="1"/>
  <c r="H475" i="1" s="1"/>
  <c r="D41" i="1"/>
  <c r="J1440" i="1"/>
  <c r="J1444" i="1"/>
  <c r="E7" i="4"/>
  <c r="D50" i="4"/>
  <c r="D163" i="4"/>
  <c r="F300" i="4"/>
  <c r="D299" i="4"/>
  <c r="F460" i="4"/>
  <c r="D459" i="4"/>
  <c r="D472" i="4"/>
  <c r="D12" i="5"/>
  <c r="F6" i="6"/>
  <c r="D5" i="6"/>
  <c r="D24" i="8"/>
  <c r="C1499" i="1" s="1"/>
  <c r="H1499" i="1" s="1"/>
  <c r="E49" i="9"/>
  <c r="B49" i="9" s="1"/>
  <c r="E113" i="9"/>
  <c r="B113" i="9" s="1"/>
  <c r="B270" i="9"/>
  <c r="H557" i="1"/>
  <c r="H40" i="1"/>
  <c r="H364" i="1"/>
  <c r="C1219" i="1"/>
  <c r="H1219" i="1" s="1"/>
  <c r="H1415" i="1"/>
  <c r="H1419" i="1"/>
  <c r="H1423" i="1"/>
  <c r="H1469" i="1"/>
  <c r="F581" i="4"/>
  <c r="D580" i="4"/>
  <c r="D134" i="5"/>
  <c r="E141" i="6"/>
  <c r="D89" i="6"/>
  <c r="B231" i="9"/>
  <c r="B243" i="9"/>
  <c r="B253" i="9"/>
  <c r="B263" i="9"/>
  <c r="H1470" i="1"/>
  <c r="J1474" i="1"/>
  <c r="J1478" i="1"/>
  <c r="F83" i="4"/>
  <c r="D82" i="4"/>
  <c r="D124" i="4"/>
  <c r="F264" i="4"/>
  <c r="D263" i="4"/>
  <c r="D421" i="4"/>
  <c r="F106" i="5"/>
  <c r="D87" i="5"/>
  <c r="D35" i="6"/>
  <c r="E33" i="9"/>
  <c r="B33" i="9" s="1"/>
  <c r="E97" i="9"/>
  <c r="B97" i="9" s="1"/>
  <c r="E157" i="9"/>
  <c r="B157" i="9" s="1"/>
  <c r="B241" i="9"/>
  <c r="H289" i="9"/>
  <c r="H1425" i="1"/>
  <c r="H1429" i="1"/>
  <c r="H1433" i="1"/>
  <c r="E643" i="4"/>
  <c r="D637" i="1" s="1"/>
  <c r="D146" i="5"/>
  <c r="H1427" i="1"/>
  <c r="H1431" i="1"/>
  <c r="C1576" i="1"/>
  <c r="H1576" i="1" s="1"/>
  <c r="D515" i="4"/>
  <c r="E307" i="9"/>
  <c r="B307" i="9" s="1"/>
  <c r="J1448" i="1"/>
  <c r="J1452" i="1"/>
  <c r="J1456" i="1"/>
  <c r="J1460" i="1"/>
  <c r="J1464" i="1"/>
  <c r="J1468" i="1"/>
  <c r="J1472" i="1"/>
  <c r="J1476" i="1"/>
  <c r="E87" i="5"/>
  <c r="D1065" i="1" s="1"/>
  <c r="E275" i="9"/>
  <c r="B275" i="9" s="1"/>
  <c r="G289" i="9"/>
  <c r="E289" i="9" s="1"/>
  <c r="B289" i="9" s="1"/>
  <c r="D206" i="5"/>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141"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B192" i="9" l="1"/>
  <c r="H637" i="1"/>
  <c r="F643" i="4"/>
  <c r="G637" i="1"/>
  <c r="G165" i="1"/>
  <c r="D151" i="4"/>
  <c r="F151" i="4" s="1"/>
  <c r="E21" i="9"/>
  <c r="B21" i="9" s="1"/>
  <c r="F133" i="4"/>
  <c r="C129" i="1"/>
  <c r="G73" i="1"/>
  <c r="F87" i="5"/>
  <c r="C1065" i="1"/>
  <c r="D1329" i="1"/>
  <c r="I25" i="3"/>
  <c r="F396" i="4"/>
  <c r="C391" i="1"/>
  <c r="D345" i="1"/>
  <c r="F515" i="4"/>
  <c r="C509" i="1"/>
  <c r="F89" i="6"/>
  <c r="C1383" i="1"/>
  <c r="F299" i="4"/>
  <c r="C294" i="1"/>
  <c r="D298" i="4"/>
  <c r="I29" i="3"/>
  <c r="D1436" i="1"/>
  <c r="F78" i="5"/>
  <c r="D68" i="5"/>
  <c r="C1056" i="1"/>
  <c r="F252" i="4"/>
  <c r="C248" i="1"/>
  <c r="E298" i="4"/>
  <c r="F421" i="4"/>
  <c r="D420" i="4"/>
  <c r="C415" i="1"/>
  <c r="D1435" i="1"/>
  <c r="I28" i="3"/>
  <c r="F238" i="5"/>
  <c r="C1215" i="1"/>
  <c r="D237" i="5"/>
  <c r="E68" i="5"/>
  <c r="E6" i="5" s="1"/>
  <c r="I35" i="3"/>
  <c r="C1518" i="1"/>
  <c r="F459" i="4"/>
  <c r="C453" i="1"/>
  <c r="D408" i="4"/>
  <c r="C345" i="1"/>
  <c r="F263" i="4"/>
  <c r="C259" i="1"/>
  <c r="F134" i="5"/>
  <c r="C1112" i="1"/>
  <c r="H24" i="3"/>
  <c r="C1299" i="1"/>
  <c r="F163" i="4"/>
  <c r="C159" i="1"/>
  <c r="F196" i="4"/>
  <c r="C192" i="1"/>
  <c r="D985" i="1"/>
  <c r="I20" i="3"/>
  <c r="F106" i="4"/>
  <c r="C102" i="1"/>
  <c r="F35" i="6"/>
  <c r="H25" i="3"/>
  <c r="C1329" i="1"/>
  <c r="E413" i="4"/>
  <c r="D408" i="1" s="1"/>
  <c r="G310" i="9"/>
  <c r="E310" i="9" s="1"/>
  <c r="B310" i="9" s="1"/>
  <c r="C1183" i="1"/>
  <c r="D176" i="5"/>
  <c r="F580" i="4"/>
  <c r="C574" i="1"/>
  <c r="F50" i="4"/>
  <c r="C46" i="1"/>
  <c r="F114" i="6"/>
  <c r="H27" i="3"/>
  <c r="C1408" i="1"/>
  <c r="F7" i="4"/>
  <c r="D6" i="4"/>
  <c r="C3" i="1"/>
  <c r="E420" i="4"/>
  <c r="E636" i="4" s="1"/>
  <c r="D630" i="1" s="1"/>
  <c r="D415" i="1"/>
  <c r="E166" i="9"/>
  <c r="B166" i="9" s="1"/>
  <c r="F350" i="4"/>
  <c r="F146" i="5"/>
  <c r="C1124" i="1"/>
  <c r="F124" i="4"/>
  <c r="C120" i="1"/>
  <c r="F12" i="5"/>
  <c r="D7" i="5"/>
  <c r="C990" i="1"/>
  <c r="E6" i="4"/>
  <c r="D3" i="1"/>
  <c r="G315" i="9"/>
  <c r="E315" i="9" s="1"/>
  <c r="F363" i="4"/>
  <c r="C358" i="1"/>
  <c r="F529" i="4"/>
  <c r="D528" i="4"/>
  <c r="C523" i="1"/>
  <c r="D522" i="1"/>
  <c r="F213" i="9"/>
  <c r="B213" i="9" s="1"/>
  <c r="F82" i="4"/>
  <c r="C78" i="1"/>
  <c r="F472" i="4"/>
  <c r="C466" i="1"/>
  <c r="F484" i="4"/>
  <c r="C478" i="1"/>
  <c r="F311" i="4"/>
  <c r="C306" i="1"/>
  <c r="F644" i="4"/>
  <c r="C638" i="1"/>
  <c r="G638" i="1" s="1"/>
  <c r="K1450" i="9"/>
  <c r="G313" i="9"/>
  <c r="E313" i="9" s="1"/>
  <c r="B313" i="9" s="1"/>
  <c r="I34" i="3"/>
  <c r="C1517" i="1"/>
  <c r="G312" i="9"/>
  <c r="E312" i="9" s="1"/>
  <c r="F141" i="6"/>
  <c r="H28" i="3"/>
  <c r="C1435" i="1"/>
  <c r="G317" i="9"/>
  <c r="E317" i="9" s="1"/>
  <c r="E640" i="4"/>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7" i="3" l="1"/>
  <c r="C147" i="1"/>
  <c r="H147" i="1" s="1"/>
  <c r="D289" i="4"/>
  <c r="D413" i="4" s="1"/>
  <c r="H129" i="1"/>
  <c r="G129" i="1"/>
  <c r="H278" i="9"/>
  <c r="D984" i="1"/>
  <c r="H1124" i="1"/>
  <c r="G1124" i="1"/>
  <c r="G1299" i="1"/>
  <c r="H1299" i="1"/>
  <c r="H1408" i="1"/>
  <c r="G1408" i="1"/>
  <c r="H1183" i="1"/>
  <c r="G1183" i="1"/>
  <c r="F68" i="5"/>
  <c r="H21" i="3"/>
  <c r="C1046" i="1"/>
  <c r="H478" i="1"/>
  <c r="G478" i="1"/>
  <c r="D2" i="1"/>
  <c r="I16" i="3"/>
  <c r="E291" i="4"/>
  <c r="D287" i="1" s="1"/>
  <c r="E412" i="4"/>
  <c r="E290" i="4"/>
  <c r="D286" i="1" s="1"/>
  <c r="H1112" i="1"/>
  <c r="G1112" i="1"/>
  <c r="H1518" i="1"/>
  <c r="G1518" i="1"/>
  <c r="H415" i="1"/>
  <c r="G415" i="1"/>
  <c r="H509" i="1"/>
  <c r="G509" i="1"/>
  <c r="H1065" i="1"/>
  <c r="G1065" i="1"/>
  <c r="B315" i="9"/>
  <c r="E314" i="9"/>
  <c r="I10" i="3" s="1"/>
  <c r="H1383" i="1"/>
  <c r="G1383" i="1"/>
  <c r="H523" i="1"/>
  <c r="G523" i="1"/>
  <c r="H990" i="1"/>
  <c r="G990" i="1"/>
  <c r="D635" i="4"/>
  <c r="C414" i="1"/>
  <c r="F420" i="4"/>
  <c r="G1436" i="1"/>
  <c r="H1436" i="1"/>
  <c r="F176" i="5"/>
  <c r="D175" i="5"/>
  <c r="H22" i="3"/>
  <c r="C1153" i="1"/>
  <c r="H1056" i="1"/>
  <c r="G1056" i="1"/>
  <c r="H466" i="1"/>
  <c r="G466" i="1"/>
  <c r="D636" i="4"/>
  <c r="C522" i="1"/>
  <c r="F528" i="4"/>
  <c r="F7" i="5"/>
  <c r="D6" i="5"/>
  <c r="C985" i="1"/>
  <c r="H20" i="3"/>
  <c r="H46" i="1"/>
  <c r="G46" i="1"/>
  <c r="H1329" i="1"/>
  <c r="G1329" i="1"/>
  <c r="H192" i="1"/>
  <c r="G192" i="1"/>
  <c r="H259" i="1"/>
  <c r="G259" i="1"/>
  <c r="D1046" i="1"/>
  <c r="I21" i="3"/>
  <c r="E635" i="4"/>
  <c r="D629" i="1" s="1"/>
  <c r="D414" i="1"/>
  <c r="F237" i="5"/>
  <c r="H23" i="3"/>
  <c r="C1214" i="1"/>
  <c r="E407" i="4"/>
  <c r="D402" i="1" s="1"/>
  <c r="D293" i="1"/>
  <c r="D407" i="4"/>
  <c r="C293" i="1"/>
  <c r="F298" i="4"/>
  <c r="E408" i="4"/>
  <c r="D403" i="1" s="1"/>
  <c r="H453" i="1"/>
  <c r="G453" i="1"/>
  <c r="H78" i="1"/>
  <c r="G78" i="1"/>
  <c r="H358" i="1"/>
  <c r="G358" i="1"/>
  <c r="H120" i="1"/>
  <c r="G120" i="1"/>
  <c r="H3" i="1"/>
  <c r="G3" i="1"/>
  <c r="H574" i="1"/>
  <c r="G574" i="1"/>
  <c r="H159" i="1"/>
  <c r="G159" i="1"/>
  <c r="H345" i="1"/>
  <c r="G345" i="1"/>
  <c r="H1215" i="1"/>
  <c r="G1215" i="1"/>
  <c r="H248" i="1"/>
  <c r="G248" i="1"/>
  <c r="H294" i="1"/>
  <c r="G294" i="1"/>
  <c r="H391" i="1"/>
  <c r="G391" i="1"/>
  <c r="H306" i="1"/>
  <c r="G306" i="1"/>
  <c r="H16" i="3"/>
  <c r="C2" i="1"/>
  <c r="D412" i="4"/>
  <c r="F6" i="4"/>
  <c r="H102" i="1"/>
  <c r="G102" i="1"/>
  <c r="F408" i="4"/>
  <c r="C403" i="1"/>
  <c r="H638" i="1"/>
  <c r="D634" i="1"/>
  <c r="B317" i="9"/>
  <c r="E316" i="9"/>
  <c r="H1435" i="1"/>
  <c r="G1435" i="1"/>
  <c r="H9" i="3"/>
  <c r="B312" i="9"/>
  <c r="E311" i="9"/>
  <c r="H1517" i="1"/>
  <c r="G1517" i="1"/>
  <c r="H11" i="3"/>
  <c r="D291" i="4" l="1"/>
  <c r="F291" i="4" s="1"/>
  <c r="D290" i="4"/>
  <c r="F290" i="4" s="1"/>
  <c r="F289" i="4"/>
  <c r="C285" i="1"/>
  <c r="H285" i="1" s="1"/>
  <c r="G147" i="1"/>
  <c r="H1153" i="1"/>
  <c r="G1153" i="1"/>
  <c r="F635" i="4"/>
  <c r="C629" i="1"/>
  <c r="H414" i="1"/>
  <c r="G414" i="1"/>
  <c r="C407" i="1"/>
  <c r="D639" i="4"/>
  <c r="D414" i="4"/>
  <c r="F412" i="4"/>
  <c r="D640" i="4"/>
  <c r="D415" i="4"/>
  <c r="F413" i="4"/>
  <c r="C408" i="1"/>
  <c r="G2" i="1"/>
  <c r="H2" i="1"/>
  <c r="H293" i="1"/>
  <c r="G293" i="1"/>
  <c r="H522" i="1"/>
  <c r="G522" i="1"/>
  <c r="F175" i="5"/>
  <c r="C1152" i="1"/>
  <c r="H1046" i="1"/>
  <c r="G1046" i="1"/>
  <c r="H403" i="1"/>
  <c r="G403" i="1"/>
  <c r="F407" i="4"/>
  <c r="C402" i="1"/>
  <c r="F636" i="4"/>
  <c r="C630" i="1"/>
  <c r="E414" i="4"/>
  <c r="D409" i="1" s="1"/>
  <c r="E639" i="4"/>
  <c r="D407" i="1"/>
  <c r="E415" i="4"/>
  <c r="D410" i="1" s="1"/>
  <c r="C984" i="1"/>
  <c r="G278" i="9"/>
  <c r="E278" i="9" s="1"/>
  <c r="F6" i="5"/>
  <c r="G284" i="9"/>
  <c r="E284" i="9" s="1"/>
  <c r="B284" i="9" s="1"/>
  <c r="H1214" i="1"/>
  <c r="G1214" i="1"/>
  <c r="H985" i="1"/>
  <c r="G985" i="1"/>
  <c r="N3" i="9"/>
  <c r="I11" i="3"/>
  <c r="K3" i="9"/>
  <c r="I9" i="3"/>
  <c r="C287" i="1" l="1"/>
  <c r="H287" i="1" s="1"/>
  <c r="C286" i="1"/>
  <c r="H286" i="1" s="1"/>
  <c r="G285" i="1"/>
  <c r="C410" i="1"/>
  <c r="F415" i="4"/>
  <c r="D642" i="4"/>
  <c r="F640" i="4"/>
  <c r="C634" i="1"/>
  <c r="E641" i="4"/>
  <c r="D633" i="1"/>
  <c r="E642" i="4"/>
  <c r="H629" i="1"/>
  <c r="G629" i="1"/>
  <c r="F414" i="4"/>
  <c r="C409" i="1"/>
  <c r="H630" i="1"/>
  <c r="G630" i="1"/>
  <c r="H1152" i="1"/>
  <c r="G1152" i="1"/>
  <c r="C633" i="1"/>
  <c r="D641" i="4"/>
  <c r="F639" i="4"/>
  <c r="H407" i="1"/>
  <c r="G407" i="1"/>
  <c r="B278" i="9"/>
  <c r="E277" i="9"/>
  <c r="H402" i="1"/>
  <c r="G402" i="1"/>
  <c r="G408" i="1"/>
  <c r="H408" i="1"/>
  <c r="H8" i="3"/>
  <c r="M3" i="9" s="1"/>
  <c r="G984" i="1"/>
  <c r="H984" i="1"/>
  <c r="G286" i="1" l="1"/>
  <c r="G287" i="1"/>
  <c r="I8" i="3"/>
  <c r="E645" i="4"/>
  <c r="D635" i="1"/>
  <c r="G634" i="1"/>
  <c r="H634" i="1"/>
  <c r="H409" i="1"/>
  <c r="G409" i="1"/>
  <c r="D646" i="4"/>
  <c r="F642" i="4"/>
  <c r="C636" i="1"/>
  <c r="E646" i="4"/>
  <c r="D636" i="1"/>
  <c r="D645" i="4"/>
  <c r="C635" i="1"/>
  <c r="F641" i="4"/>
  <c r="G276" i="9"/>
  <c r="E276" i="9" s="1"/>
  <c r="B276" i="9" s="1"/>
  <c r="G633" i="1"/>
  <c r="H633" i="1"/>
  <c r="H410" i="1"/>
  <c r="G410" i="1"/>
  <c r="H635" i="1" l="1"/>
  <c r="G635" i="1"/>
  <c r="H18" i="3"/>
  <c r="F645" i="4"/>
  <c r="C639" i="1"/>
  <c r="F646" i="4"/>
  <c r="H19" i="3"/>
  <c r="C640" i="1"/>
  <c r="D640" i="1"/>
  <c r="H7" i="3" s="1"/>
  <c r="J3" i="9" s="1"/>
  <c r="L272" i="9" s="1"/>
  <c r="I19" i="3"/>
  <c r="H636" i="1"/>
  <c r="G636" i="1"/>
  <c r="D639" i="1"/>
  <c r="I18" i="3"/>
  <c r="M272" i="9" l="1"/>
  <c r="F272" i="9" s="1"/>
  <c r="H15" i="9"/>
  <c r="K11" i="9"/>
  <c r="K8" i="9"/>
  <c r="I6" i="9"/>
  <c r="G17" i="9"/>
  <c r="G274" i="9"/>
  <c r="H640" i="1"/>
  <c r="G640" i="1"/>
  <c r="M16" i="9"/>
  <c r="G15" i="9"/>
  <c r="J11" i="9"/>
  <c r="J8" i="9"/>
  <c r="K5" i="9"/>
  <c r="H17" i="9"/>
  <c r="H274" i="9"/>
  <c r="I12" i="9"/>
  <c r="I8" i="9"/>
  <c r="J5" i="9"/>
  <c r="I17" i="9"/>
  <c r="K13" i="9"/>
  <c r="J13" i="9"/>
  <c r="K10" i="9"/>
  <c r="K7" i="9"/>
  <c r="I5" i="9"/>
  <c r="J17" i="9"/>
  <c r="G639" i="1"/>
  <c r="H639" i="1"/>
  <c r="I9" i="9"/>
  <c r="I13" i="9"/>
  <c r="J10" i="9"/>
  <c r="J7" i="9"/>
  <c r="G16" i="9"/>
  <c r="G18" i="9"/>
  <c r="J6" i="9"/>
  <c r="K12" i="9"/>
  <c r="K9" i="9"/>
  <c r="H16" i="9"/>
  <c r="H18" i="9"/>
  <c r="L15" i="9"/>
  <c r="I11" i="9"/>
  <c r="I7" i="9"/>
  <c r="M15" i="9"/>
  <c r="J12" i="9"/>
  <c r="J9" i="9"/>
  <c r="K6" i="9"/>
  <c r="L16" i="9"/>
  <c r="E10" i="9" l="1"/>
  <c r="B10" i="9" s="1"/>
  <c r="E12" i="9"/>
  <c r="B12" i="9" s="1"/>
  <c r="F16" i="9"/>
  <c r="E15" i="9"/>
  <c r="E8" i="9"/>
  <c r="B8" i="9" s="1"/>
  <c r="E11" i="9"/>
  <c r="B11" i="9" s="1"/>
  <c r="E274" i="9"/>
  <c r="E13" i="9"/>
  <c r="B13" i="9" s="1"/>
  <c r="E5" i="9"/>
  <c r="B5" i="9" s="1"/>
  <c r="E6" i="9"/>
  <c r="B6" i="9" s="1"/>
  <c r="E9" i="9"/>
  <c r="B9" i="9" s="1"/>
  <c r="F15" i="9"/>
  <c r="E7" i="9"/>
  <c r="B7" i="9" s="1"/>
  <c r="E16" i="9"/>
  <c r="B272" i="9"/>
  <c r="F20" i="9"/>
  <c r="E17" i="9"/>
  <c r="B17" i="9" s="1"/>
  <c r="E18" i="9"/>
  <c r="B18" i="9" s="1"/>
  <c r="B15" i="9" l="1"/>
  <c r="B16" i="9"/>
  <c r="E4" i="9"/>
  <c r="F14" i="9"/>
  <c r="F3" i="9" s="1"/>
  <c r="B274" i="9"/>
  <c r="E20" i="9"/>
  <c r="I7" i="3" s="1"/>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<sst xmlns="http://schemas.openxmlformats.org/spreadsheetml/2006/main" count="4360" uniqueCount="3421">
  <si>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</si>
  <si>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</si>
  <si>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</si>
  <si>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</si>
  <si>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</si>
  <si>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</si>
  <si>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</si>
  <si>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</si>
  <si>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</si>
  <si>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</si>
  <si>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</si>
  <si>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</si>
  <si>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</si>
  <si>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</si>
  <si>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</si>
  <si>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</si>
  <si>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</si>
  <si>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</si>
  <si>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</si>
  <si>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</si>
  <si>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</si>
  <si>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</si>
  <si>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</si>
  <si>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</si>
  <si>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</si>
  <si>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</si>
  <si>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</si>
  <si>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</si>
  <si>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</si>
  <si>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</si>
  <si>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</si>
  <si>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</si>
  <si>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</si>
  <si>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</si>
  <si>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</si>
  <si>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</si>
  <si>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</si>
  <si>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</si>
  <si>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</si>
  <si>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</si>
  <si>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</si>
  <si>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</si>
  <si>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</si>
  <si>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</si>
  <si>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</si>
  <si>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</si>
  <si>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</si>
  <si>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</si>
  <si>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23198 - O.Š. KURŠANEC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</si>
  <si>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</si>
  <si>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</si>
  <si>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</si>
  <si>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</si>
  <si>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</si>
  <si>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</si>
  <si>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</si>
  <si>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</si>
  <si>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</si>
  <si>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</si>
  <si>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</si>
  <si>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</si>
  <si>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</si>
  <si>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</si>
  <si>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</si>
  <si>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</si>
  <si>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</si>
  <si>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</si>
  <si>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</si>
  <si>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</si>
  <si>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</si>
  <si>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</si>
  <si>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</si>
  <si>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</si>
  <si>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</si>
  <si>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</si>
  <si>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</si>
  <si>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</si>
  <si>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</si>
  <si>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</si>
  <si>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</si>
  <si>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</si>
  <si>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</si>
  <si>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</si>
  <si>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</si>
  <si>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</si>
  <si>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</si>
  <si>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</si>
  <si>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</si>
  <si>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</si>
  <si>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</si>
  <si>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</si>
  <si>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</si>
  <si>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</si>
  <si>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</si>
  <si>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</si>
  <si>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</si>
  <si>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</si>
  <si>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</si>
  <si>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</si>
  <si>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</si>
  <si>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</si>
  <si>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</si>
  <si>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</si>
  <si>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</si>
  <si>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</si>
  <si>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</si>
  <si>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</si>
  <si>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</si>
  <si>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</si>
  <si>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</si>
  <si>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</si>
  <si>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</si>
  <si>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</si>
  <si>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</si>
  <si>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</si>
  <si>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</si>
  <si>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</si>
  <si>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</si>
  <si>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</si>
  <si>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</si>
  <si>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</si>
  <si>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</si>
  <si>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</si>
  <si>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</si>
  <si>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</si>
  <si>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</si>
  <si>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</si>
  <si>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</si>
  <si>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</si>
  <si>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</si>
  <si>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</si>
  <si>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</si>
  <si>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</si>
  <si>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</si>
  <si>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</si>
  <si>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</si>
  <si>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</si>
  <si>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</si>
  <si>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</si>
  <si>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</si>
  <si>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</si>
  <si>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</si>
  <si>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</si>
  <si>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</si>
  <si>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</si>
  <si>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</si>
  <si>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</si>
  <si>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</si>
  <si>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</si>
  <si>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</si>
  <si>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</si>
  <si>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</si>
  <si>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</si>
  <si>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</si>
  <si>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</si>
  <si>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</si>
  <si>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</si>
  <si>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</si>
  <si>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</si>
  <si>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</si>
  <si>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</si>
  <si>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</si>
  <si>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</si>
  <si>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</si>
  <si>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</si>
  <si>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</si>
  <si>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</si>
  <si>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</si>
  <si>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</si>
  <si>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</si>
  <si>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</si>
  <si>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</si>
  <si>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</si>
  <si>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</si>
  <si>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</si>
  <si>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</si>
  <si>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</si>
  <si>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</si>
  <si>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</si>
  <si>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</si>
  <si>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</si>
  <si>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</si>
  <si>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</si>
  <si>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</si>
  <si>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</si>
  <si>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</si>
  <si>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</si>
  <si>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</si>
  <si>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</si>
  <si>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</si>
  <si>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</si>
  <si>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</si>
  <si>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</si>
  <si>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</si>
  <si>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</si>
  <si>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</si>
  <si>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</si>
  <si>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</si>
  <si>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</si>
  <si>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</si>
  <si>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</si>
  <si>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</si>
  <si>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</si>
  <si>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</si>
  <si>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</si>
  <si>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</si>
  <si>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</si>
  <si>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</si>
  <si>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</si>
  <si>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</si>
  <si>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</si>
  <si>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</si>
  <si>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</si>
  <si>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</si>
  <si>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</si>
  <si>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</si>
  <si>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</si>
  <si>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</si>
  <si>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</si>
  <si>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</si>
  <si>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</si>
  <si>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</si>
  <si>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</si>
  <si>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</si>
  <si>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</si>
  <si>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</si>
  <si>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</si>
  <si>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</si>
  <si>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</si>
  <si>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</si>
  <si>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</si>
  <si>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</si>
  <si>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</si>
  <si>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</si>
  <si>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</si>
  <si>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</si>
  <si>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</si>
  <si>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</si>
  <si>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</si>
  <si>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</si>
  <si>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</si>
  <si>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</si>
  <si>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</si>
  <si>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</si>
  <si>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</si>
  <si>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</si>
  <si>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</si>
  <si>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</si>
  <si>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</si>
  <si>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</si>
  <si>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</si>
  <si>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</si>
  <si>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</si>
  <si>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</si>
  <si>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</si>
  <si>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</si>
  <si>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</si>
  <si>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</si>
  <si>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</si>
  <si>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</si>
  <si>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</si>
  <si>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</si>
  <si>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</si>
  <si>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</si>
  <si>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</si>
  <si>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</si>
  <si>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</si>
  <si>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</si>
  <si>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</si>
  <si>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</si>
  <si>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</si>
  <si>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</si>
  <si>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</si>
  <si>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</si>
  <si>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</si>
  <si>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</si>
  <si>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</si>
  <si>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</si>
  <si>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</si>
  <si>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</si>
  <si>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</si>
  <si>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</si>
  <si>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</si>
  <si>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</si>
  <si>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</si>
  <si>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</si>
  <si>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</si>
  <si>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</si>
  <si>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</si>
  <si>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</si>
  <si>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</si>
  <si>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</si>
  <si>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</si>
  <si>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</si>
  <si>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</si>
  <si>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</si>
  <si>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</si>
  <si>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</si>
  <si>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</si>
  <si>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</si>
  <si>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</si>
  <si>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</si>
  <si>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</si>
  <si>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</si>
  <si>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</si>
  <si>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</si>
  <si>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</si>
  <si>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</si>
  <si>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</si>
  <si>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</si>
  <si>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</si>
  <si>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</si>
  <si>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</si>
  <si>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</si>
  <si>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</si>
  <si>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</si>
  <si>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</si>
  <si>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</si>
  <si>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</si>
  <si>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</si>
  <si>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</si>
  <si>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</si>
  <si>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</si>
  <si>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</si>
  <si>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</si>
  <si>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</si>
  <si>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</si>
  <si>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</si>
  <si>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</si>
  <si>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</si>
  <si>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</si>
  <si>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</si>
  <si>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</si>
  <si>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</si>
  <si>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</si>
  <si>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</si>
  <si>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</si>
  <si>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</si>
  <si>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</si>
  <si>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</si>
  <si>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</si>
  <si>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</si>
  <si>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</si>
  <si>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</si>
  <si>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</si>
  <si>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</si>
  <si>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</si>
  <si>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</si>
  <si>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</si>
  <si>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</si>
  <si>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</si>
  <si>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</si>
  <si>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</si>
  <si>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</si>
  <si>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</si>
  <si>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</si>
  <si>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</si>
  <si>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</si>
  <si>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</si>
  <si>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</si>
  <si>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</si>
  <si>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</si>
  <si>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</si>
  <si>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</si>
  <si>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</si>
  <si>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</si>
  <si>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</si>
  <si>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</si>
  <si>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</si>
  <si>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</si>
  <si>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</si>
  <si>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</si>
  <si>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</si>
  <si>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</si>
  <si>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</si>
  <si>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</si>
  <si>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</si>
  <si>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</si>
  <si>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</si>
  <si>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</si>
  <si>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</si>
  <si>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</si>
  <si>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</si>
  <si>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</si>
  <si>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</si>
  <si>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</si>
  <si>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</si>
  <si>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</si>
  <si>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</si>
  <si>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</si>
  <si>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</si>
  <si>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</si>
  <si>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</si>
  <si>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</si>
  <si>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</si>
  <si>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</si>
  <si>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</si>
  <si>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</si>
  <si>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</si>
  <si>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</si>
  <si>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</si>
  <si>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</si>
  <si>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</si>
  <si>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</si>
  <si>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</si>
  <si>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</si>
  <si>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</si>
  <si>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</si>
  <si>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</si>
  <si>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</si>
  <si>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</si>
  <si>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</si>
  <si>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</si>
  <si>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</si>
  <si>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</si>
  <si>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</si>
  <si>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</si>
  <si>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</si>
  <si>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</si>
  <si>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</si>
  <si>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</si>
  <si>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</si>
  <si>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</si>
  <si>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</si>
  <si>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</si>
  <si>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</si>
  <si>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</si>
  <si>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</si>
  <si>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</si>
  <si>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</si>
  <si>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</si>
  <si>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</si>
  <si>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</si>
  <si>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</si>
  <si>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</si>
  <si>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</si>
  <si>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</si>
  <si>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</si>
  <si>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</si>
  <si>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</si>
  <si>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</si>
  <si>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</si>
  <si>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</si>
  <si>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</si>
  <si>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</si>
  <si>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</si>
  <si>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</si>
  <si>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</si>
  <si>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</si>
  <si>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</si>
  <si>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</si>
  <si>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</si>
  <si>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</si>
  <si>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</si>
  <si>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</si>
  <si>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</si>
  <si>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</si>
  <si>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</si>
  <si>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</si>
  <si>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</si>
  <si>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</si>
  <si>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</si>
  <si>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</si>
  <si>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</si>
  <si>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</si>
  <si>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</si>
  <si>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</si>
  <si>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</si>
  <si>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</si>
  <si>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</si>
  <si>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</si>
  <si>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</si>
  <si>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</si>
  <si>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</si>
  <si>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</si>
  <si>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</si>
  <si>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</si>
  <si>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</si>
  <si>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</si>
  <si>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</si>
  <si>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</si>
  <si>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</si>
  <si>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</si>
  <si>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</si>
  <si>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</si>
  <si>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</si>
  <si>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</si>
  <si>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</si>
  <si>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</si>
  <si>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</si>
  <si>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</si>
  <si>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</si>
  <si>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</si>
  <si>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</si>
  <si>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</si>
  <si>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</si>
  <si>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</si>
  <si>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</si>
  <si>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</si>
  <si>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</si>
  <si>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</si>
  <si>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</si>
  <si>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</si>
  <si>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</si>
  <si>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</si>
  <si>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</si>
  <si>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</si>
  <si>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</si>
  <si>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</si>
  <si>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</si>
  <si>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</si>
  <si>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</si>
  <si>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</si>
  <si>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</si>
  <si>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</si>
  <si>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</si>
  <si>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</si>
  <si>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</si>
  <si>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</si>
  <si>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</si>
  <si>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</si>
  <si>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</si>
  <si>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</si>
  <si>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</si>
  <si>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</si>
  <si>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</si>
  <si>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</si>
  <si>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</si>
  <si>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</si>
  <si>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</si>
  <si>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</si>
  <si>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</si>
  <si>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</si>
  <si>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</si>
  <si>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</si>
  <si>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</si>
  <si>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</si>
  <si>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</si>
  <si>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</si>
  <si>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</si>
  <si>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</si>
  <si>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</si>
  <si>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</si>
  <si>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</si>
  <si>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</si>
  <si>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</si>
  <si>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</si>
  <si>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</si>
  <si>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</si>
  <si>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</si>
  <si>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</si>
  <si>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</si>
  <si>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</si>
  <si>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</si>
  <si>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</si>
  <si>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</si>
  <si>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</si>
  <si>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</si>
  <si>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</si>
  <si>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</si>
  <si>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</si>
  <si>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</si>
  <si>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</si>
  <si>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</si>
  <si>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</si>
  <si>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</si>
  <si>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</si>
  <si>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</si>
  <si>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</si>
  <si>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</si>
  <si>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</si>
  <si>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</si>
  <si>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</si>
  <si>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</si>
  <si>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</si>
  <si>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</si>
  <si>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</si>
  <si>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</si>
  <si>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</si>
  <si>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</si>
  <si>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</si>
  <si>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</si>
  <si>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</si>
  <si>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</si>
  <si>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</si>
  <si>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</si>
  <si>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</si>
  <si>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</si>
  <si>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</si>
  <si>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</si>
  <si>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</si>
  <si>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</si>
  <si>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</si>
  <si>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</si>
  <si>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</si>
  <si>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</si>
  <si>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</si>
  <si>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</si>
  <si>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</si>
  <si>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</si>
  <si>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</si>
  <si>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</si>
  <si>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</si>
  <si>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</si>
  <si>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</si>
  <si>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</si>
  <si>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</si>
  <si>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</si>
  <si>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</si>
  <si>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</si>
  <si>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</si>
  <si>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</si>
  <si>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</si>
  <si>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</si>
  <si>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</si>
  <si>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</si>
  <si>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</si>
  <si>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</si>
  <si>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</si>
  <si>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</si>
  <si>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</si>
  <si>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</si>
  <si>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</si>
  <si>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</si>
  <si>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</si>
  <si>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</si>
  <si>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</si>
  <si>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</si>
  <si>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</si>
  <si>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</si>
  <si>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</si>
  <si>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</si>
  <si>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</si>
  <si>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</si>
  <si>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</si>
  <si>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</si>
  <si>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</si>
  <si>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</si>
  <si>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</si>
  <si>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</si>
  <si>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</si>
  <si>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</si>
  <si>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</si>
  <si>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</si>
  <si>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</si>
  <si>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</si>
  <si>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</si>
  <si>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</si>
  <si>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</si>
  <si>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</si>
  <si>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</si>
  <si>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</si>
  <si>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</si>
  <si>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</si>
  <si>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</si>
  <si>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</si>
  <si>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</si>
  <si>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</si>
  <si>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</si>
  <si>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</si>
  <si>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</si>
  <si>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</si>
  <si>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</si>
  <si>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</si>
  <si>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</si>
  <si>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</si>
  <si>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</si>
  <si>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</si>
  <si>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</si>
  <si>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</si>
  <si>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</si>
  <si>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</si>
  <si>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</si>
  <si>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</si>
  <si>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</si>
  <si>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</si>
  <si>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</si>
  <si>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</si>
  <si>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</si>
  <si>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</si>
  <si>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</si>
  <si>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</si>
  <si>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</si>
  <si>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</si>
  <si>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</si>
  <si>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</si>
  <si>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</si>
  <si>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</si>
  <si>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</si>
  <si>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</si>
  <si>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</si>
  <si>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</si>
  <si>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</si>
  <si>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</si>
  <si>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</si>
  <si>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</si>
  <si>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</si>
  <si>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</si>
  <si>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</si>
  <si>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</si>
  <si>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</si>
  <si>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</si>
  <si>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</si>
  <si>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</si>
  <si>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</si>
  <si>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</si>
  <si>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</si>
  <si>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</si>
  <si>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</si>
  <si>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</si>
  <si>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</si>
  <si>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</si>
  <si>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</si>
  <si>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</si>
  <si>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</si>
  <si>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</si>
  <si>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</si>
  <si>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</si>
  <si>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</si>
  <si>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</si>
  <si>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</si>
  <si>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</si>
  <si>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</si>
  <si>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</si>
  <si>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</si>
  <si>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</si>
  <si>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</si>
  <si>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</si>
  <si>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</si>
  <si>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</si>
  <si>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</si>
  <si>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</si>
  <si>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</si>
  <si>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</si>
  <si>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</si>
  <si>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</si>
  <si>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</si>
  <si>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</si>
  <si>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</si>
  <si>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</si>
  <si>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</si>
  <si>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</si>
  <si>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</si>
  <si>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</si>
  <si>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</si>
  <si>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</si>
  <si>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</si>
  <si>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</si>
  <si>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</si>
  <si>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</si>
  <si>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</si>
  <si>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</si>
  <si>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</si>
  <si>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</si>
  <si>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</si>
  <si>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</si>
  <si>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</si>
  <si>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</si>
  <si>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</si>
  <si>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</si>
  <si>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</si>
  <si>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</si>
  <si>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</si>
  <si>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</si>
  <si>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</si>
  <si>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</si>
  <si>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</si>
  <si>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</si>
  <si>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</si>
  <si>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</si>
  <si>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</si>
  <si>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</si>
  <si>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</si>
  <si>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</si>
  <si>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</si>
  <si>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</si>
  <si>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</si>
  <si>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</si>
  <si>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</si>
  <si>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</si>
  <si>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</si>
  <si>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</si>
  <si>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</si>
  <si>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</si>
  <si>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</si>
  <si>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</si>
  <si>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</si>
  <si>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</si>
  <si>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</si>
  <si>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</si>
  <si>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</si>
  <si>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</si>
  <si>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</si>
  <si>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</si>
  <si>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</si>
  <si>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</si>
  <si>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</si>
  <si>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</si>
  <si>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</si>
  <si>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</si>
  <si>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</si>
  <si>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</si>
  <si>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</si>
  <si>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</si>
  <si>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</si>
  <si>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</si>
  <si>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</si>
  <si>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</si>
  <si>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</si>
  <si>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</si>
  <si>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</si>
  <si>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</si>
  <si>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</si>
  <si>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</si>
  <si>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</si>
  <si>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</si>
  <si>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</si>
  <si>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</si>
  <si>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</si>
  <si>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</si>
  <si>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</si>
  <si>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</si>
  <si>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</si>
  <si>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</si>
  <si>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</si>
  <si>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</si>
  <si>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</si>
  <si>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</si>
  <si>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</si>
  <si>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</si>
  <si>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</si>
  <si>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</si>
  <si>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</si>
  <si>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</si>
  <si>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</si>
  <si>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</si>
  <si>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</si>
  <si>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</si>
  <si>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</si>
  <si>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</si>
  <si>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</si>
  <si>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</si>
  <si>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</si>
  <si>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</si>
  <si>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</si>
  <si>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</si>
  <si>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</si>
  <si>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</si>
  <si>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</si>
  <si>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</si>
  <si>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</si>
  <si>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</si>
  <si>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</si>
  <si>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</si>
  <si>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</si>
  <si>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</si>
  <si>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</si>
  <si>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</si>
  <si>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</si>
  <si>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</si>
  <si>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</si>
  <si>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</si>
  <si>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</si>
  <si>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</si>
  <si>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</si>
  <si>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</si>
  <si>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</si>
  <si>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</si>
  <si>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</si>
  <si>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</si>
  <si>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</si>
  <si>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</si>
  <si>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</si>
  <si>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</si>
  <si>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</si>
  <si>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</si>
  <si>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</si>
  <si>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</si>
  <si>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</si>
  <si>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</si>
  <si>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</si>
  <si>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</si>
  <si>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</si>
  <si>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</si>
  <si>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</si>
  <si>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</si>
  <si>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</si>
  <si>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</si>
  <si>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</si>
  <si>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</si>
  <si>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</si>
  <si>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</si>
  <si>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</si>
  <si>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</si>
  <si>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</si>
  <si>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</si>
  <si>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</si>
  <si>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</si>
  <si>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</si>
  <si>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</si>
  <si>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</si>
  <si>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</si>
  <si>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</si>
  <si>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</si>
  <si>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</si>
  <si>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</si>
  <si>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</si>
  <si>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</si>
  <si>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</si>
  <si>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</si>
  <si>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</si>
  <si>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</si>
  <si>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</si>
  <si>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</si>
  <si>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</si>
  <si>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</si>
  <si>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</si>
  <si>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</si>
  <si>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</si>
  <si>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</si>
  <si>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</si>
  <si>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</si>
  <si>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</si>
  <si>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</si>
  <si>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</si>
  <si>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</si>
  <si>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</si>
  <si>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</si>
  <si>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</si>
  <si>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</si>
  <si>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</si>
  <si>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</si>
  <si>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</si>
  <si>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</si>
  <si>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</si>
  <si>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</si>
  <si>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</si>
  <si>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</si>
  <si>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</si>
  <si>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</si>
  <si>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</si>
  <si>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</si>
  <si>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</si>
  <si>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</si>
  <si>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</si>
  <si>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</si>
  <si>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</si>
  <si>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</si>
  <si>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</si>
  <si>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</si>
  <si>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</si>
  <si>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</si>
  <si>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</si>
  <si>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</si>
  <si>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</si>
  <si>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</si>
  <si>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</si>
  <si>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</si>
  <si>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</si>
  <si>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</si>
  <si>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</si>
  <si>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</si>
  <si>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</si>
  <si>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</si>
  <si>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</si>
  <si>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</si>
  <si>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</si>
  <si>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</si>
  <si>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</si>
  <si>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</si>
  <si>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</si>
  <si>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</si>
  <si>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</si>
  <si>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</si>
  <si>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</si>
  <si>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</si>
  <si>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</si>
  <si>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</si>
  <si>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</si>
  <si>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</si>
  <si>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</si>
  <si>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</si>
  <si>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</si>
  <si>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</si>
  <si>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</si>
  <si>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</si>
  <si>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</si>
  <si>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</si>
  <si>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</si>
  <si>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</si>
  <si>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</si>
  <si>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</si>
  <si>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</si>
  <si>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</si>
  <si>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</si>
  <si>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</si>
  <si>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</si>
  <si>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</si>
  <si>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</si>
  <si>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</si>
  <si>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</si>
  <si>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</si>
  <si>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</si>
  <si>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</si>
  <si>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</si>
  <si>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</si>
  <si>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</si>
  <si>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</si>
  <si>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</si>
  <si>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</si>
  <si>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</si>
  <si>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</si>
  <si>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</si>
  <si>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</si>
  <si>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</si>
  <si>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</si>
  <si>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</si>
  <si>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</si>
  <si>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</si>
  <si>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</si>
  <si>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</si>
  <si>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</si>
  <si>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</si>
  <si>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</si>
  <si>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</si>
  <si>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</si>
  <si>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</si>
  <si>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</si>
  <si>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</si>
  <si>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</si>
  <si>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</si>
  <si>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</si>
  <si>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</si>
  <si>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</si>
  <si>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</si>
  <si>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</si>
  <si>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</si>
  <si>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</si>
  <si>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</si>
  <si>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</si>
  <si>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</si>
  <si>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</si>
  <si>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</si>
  <si>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</si>
  <si>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</si>
  <si>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</si>
  <si>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</si>
  <si>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</si>
  <si>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</si>
  <si>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</si>
  <si>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</si>
  <si>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</si>
  <si>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</si>
  <si>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</si>
  <si>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</si>
  <si>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</si>
  <si>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</si>
  <si>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</si>
  <si>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</si>
  <si>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</si>
  <si>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</si>
  <si>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</si>
  <si>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</si>
  <si>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</si>
  <si>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</si>
  <si>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</si>
  <si>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</si>
  <si>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</si>
  <si>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</si>
  <si>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</si>
  <si>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</si>
  <si>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</si>
  <si>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</si>
  <si>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</si>
  <si>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</si>
  <si>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</si>
  <si>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</si>
  <si>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</si>
  <si>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</si>
  <si>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</si>
  <si>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</si>
  <si>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</si>
  <si>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</si>
  <si>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</si>
  <si>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</si>
  <si>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</si>
  <si>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</si>
  <si>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</si>
  <si>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</si>
  <si>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</si>
  <si>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</si>
  <si>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</si>
  <si>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</si>
  <si>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</si>
  <si>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</si>
  <si>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</si>
  <si>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</si>
  <si>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</si>
  <si>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</si>
  <si>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</si>
  <si>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</si>
  <si>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</si>
  <si>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</si>
  <si>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</si>
  <si>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</si>
  <si>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</si>
  <si>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</si>
  <si>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</si>
  <si>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</si>
  <si>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</si>
  <si>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</si>
  <si>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</si>
  <si>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</si>
  <si>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</si>
  <si>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</si>
  <si>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</si>
  <si>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</si>
  <si>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</si>
  <si>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</si>
  <si>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</si>
  <si>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</si>
  <si>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</si>
  <si>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</si>
  <si>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</si>
  <si>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</si>
  <si>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</si>
  <si>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</si>
  <si>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</si>
  <si>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</si>
  <si>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</si>
  <si>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</si>
  <si>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</si>
  <si>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</si>
  <si>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</si>
  <si>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</si>
  <si>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</si>
  <si>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</si>
  <si>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</si>
  <si>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</si>
  <si>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</si>
  <si>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</si>
  <si>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</si>
  <si>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</si>
  <si>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</si>
  <si>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</si>
  <si>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</si>
  <si>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</si>
  <si>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</si>
  <si>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</si>
  <si>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</si>
  <si>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</si>
  <si>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</si>
  <si>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</si>
  <si>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</si>
  <si>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</si>
  <si>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</si>
  <si>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</si>
  <si>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</si>
  <si>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</si>
  <si>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</si>
  <si>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</si>
  <si>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</si>
  <si>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</si>
  <si>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</si>
  <si>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</si>
  <si>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</si>
  <si>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</si>
  <si>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</si>
  <si>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</si>
  <si>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</si>
  <si>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</si>
  <si>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</si>
  <si>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</si>
  <si>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</si>
  <si>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</si>
  <si>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</si>
  <si>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</si>
  <si>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</si>
  <si>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</si>
  <si>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</si>
  <si>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</si>
  <si>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</si>
  <si>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</si>
  <si>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</si>
  <si>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</si>
  <si>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</si>
  <si>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</si>
  <si>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</si>
  <si>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</si>
  <si>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</si>
  <si>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</si>
  <si>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</si>
  <si>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</si>
  <si>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</si>
  <si>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</si>
  <si>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</si>
  <si>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</si>
  <si>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</si>
  <si>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</si>
  <si>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</si>
  <si>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</si>
  <si>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</si>
  <si>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</si>
  <si>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</si>
  <si>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</si>
  <si>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</si>
  <si>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</si>
  <si>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</si>
  <si>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</si>
  <si>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</si>
  <si>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</si>
  <si>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</si>
  <si>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</si>
  <si>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</si>
  <si>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</si>
  <si>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</si>
  <si>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</si>
  <si>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</si>
  <si>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</si>
  <si>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</si>
  <si>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</si>
  <si>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</si>
  <si>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</si>
  <si>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</si>
  <si>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</si>
  <si>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</si>
  <si>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</si>
  <si>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</si>
  <si>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</si>
  <si>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</si>
  <si>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</si>
  <si>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</si>
  <si>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</si>
  <si>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</si>
  <si>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</si>
  <si>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</si>
  <si>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</si>
  <si>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</si>
  <si>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</si>
  <si>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</si>
  <si>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</si>
  <si>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</si>
  <si>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</si>
  <si>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</si>
  <si>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</si>
  <si>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</si>
  <si>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</si>
  <si>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</si>
  <si>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</si>
  <si>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</si>
  <si>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</si>
  <si>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</si>
  <si>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</si>
  <si>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</si>
  <si>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</si>
  <si>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</si>
  <si>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</si>
  <si>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</si>
  <si>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</si>
  <si>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</si>
  <si>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</si>
  <si>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</si>
  <si>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</si>
  <si>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</si>
  <si>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</si>
  <si>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</si>
  <si>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</si>
  <si>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</si>
  <si>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</si>
  <si>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</si>
  <si>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</si>
  <si>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</si>
  <si>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</si>
  <si>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</si>
  <si>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</si>
  <si>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</si>
  <si>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</si>
  <si>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</si>
  <si>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</si>
  <si>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</si>
  <si>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</si>
  <si>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</si>
  <si>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</si>
  <si>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</si>
  <si>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</si>
  <si>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</si>
  <si>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</si>
  <si>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</si>
  <si>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</si>
  <si>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</si>
  <si>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</si>
  <si>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</si>
  <si>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</si>
  <si>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</si>
  <si>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</si>
  <si>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</si>
  <si>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</si>
  <si>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</si>
  <si>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</si>
  <si>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</si>
  <si>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</si>
  <si>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</si>
  <si>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</si>
  <si>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</si>
  <si>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</si>
  <si>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</si>
  <si>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</si>
  <si>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</si>
  <si>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</si>
  <si>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</si>
  <si>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</si>
  <si>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</si>
  <si>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</si>
  <si>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</si>
  <si>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</si>
  <si>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</si>
  <si>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</si>
  <si>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</si>
  <si>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</si>
  <si>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</si>
  <si>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</si>
  <si>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</si>
  <si>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</si>
  <si>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</si>
  <si>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</si>
  <si>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</si>
  <si>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</si>
  <si>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</si>
  <si>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</si>
  <si>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</si>
  <si>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</si>
  <si>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</si>
  <si>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</si>
  <si>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</si>
  <si>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</si>
  <si>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</si>
  <si>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</si>
  <si>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</si>
  <si>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</si>
  <si>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</si>
  <si>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</si>
  <si>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</si>
  <si>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</si>
  <si>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</si>
  <si>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</si>
  <si>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</si>
  <si>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</si>
  <si>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</si>
  <si>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</si>
  <si>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</si>
  <si>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</si>
  <si>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</si>
  <si>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</si>
  <si>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</si>
  <si>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</si>
  <si>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</si>
  <si>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</si>
  <si>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</si>
  <si>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</si>
  <si>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</si>
  <si>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</si>
  <si>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</si>
  <si>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</si>
  <si>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</si>
  <si>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</si>
  <si>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</si>
  <si>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</si>
  <si>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</si>
  <si>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</si>
  <si>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</si>
  <si>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</si>
  <si>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</si>
  <si>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</si>
  <si>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</si>
  <si>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</si>
  <si>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</si>
  <si>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</si>
  <si>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</si>
  <si>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</si>
  <si>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</si>
  <si>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</si>
  <si>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</si>
  <si>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</si>
  <si>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</si>
  <si>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</si>
  <si>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</si>
  <si>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</si>
  <si>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</si>
  <si>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</si>
  <si>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</si>
  <si>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</si>
  <si>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</si>
  <si>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</si>
  <si>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</si>
  <si>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</si>
  <si>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</si>
  <si>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</si>
  <si>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</si>
  <si>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</si>
  <si>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</si>
  <si>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</si>
  <si>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</si>
  <si>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</si>
  <si>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</si>
  <si>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</si>
  <si>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</si>
  <si>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</si>
  <si>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</si>
  <si>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</si>
  <si>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</si>
  <si>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</si>
  <si>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</si>
  <si>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</si>
  <si>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</si>
  <si>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</si>
  <si>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</si>
  <si>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</si>
  <si>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</si>
  <si>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</si>
  <si>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</si>
  <si>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</si>
  <si>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</si>
  <si>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</si>
  <si>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</si>
  <si>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</si>
  <si>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</si>
  <si>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</si>
  <si>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</si>
  <si>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</si>
  <si>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</si>
  <si>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</si>
  <si>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</si>
  <si>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</si>
  <si>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</si>
  <si>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</si>
  <si>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</si>
  <si>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</si>
  <si>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</si>
  <si>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</si>
  <si>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</si>
  <si>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</si>
  <si>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</si>
  <si>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</si>
  <si>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</si>
  <si>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</si>
  <si>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</si>
  <si>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</si>
  <si>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</si>
  <si>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</si>
  <si>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</si>
  <si>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</si>
  <si>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</si>
  <si>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</si>
  <si>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</si>
  <si>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</si>
  <si>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</si>
  <si>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</si>
  <si>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</si>
  <si>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</si>
  <si>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</si>
  <si>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</si>
  <si>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</si>
  <si>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</si>
  <si>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</si>
  <si>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</si>
  <si>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</si>
  <si>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</si>
  <si>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</si>
  <si>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</si>
  <si>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</si>
  <si>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</si>
  <si>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</si>
  <si>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</si>
  <si>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</si>
  <si>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</si>
  <si>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</si>
  <si>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</si>
  <si>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</si>
  <si>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</si>
  <si>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</si>
  <si>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</si>
  <si>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</si>
  <si>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</si>
  <si>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</si>
  <si>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</si>
  <si>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</si>
  <si>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</si>
  <si>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</si>
  <si>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</si>
  <si>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</si>
  <si>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</si>
  <si>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</si>
  <si>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</si>
  <si>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</si>
  <si>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</si>
  <si>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</si>
  <si>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</si>
  <si>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</si>
  <si>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</si>
  <si>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</si>
  <si>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</si>
  <si>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</si>
  <si>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</si>
  <si>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</si>
  <si>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</si>
  <si>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</si>
  <si>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</si>
  <si>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</si>
  <si>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</si>
  <si>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</si>
  <si>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</si>
  <si>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</si>
  <si>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</si>
  <si>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</si>
  <si>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</si>
  <si>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</si>
  <si>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</si>
  <si>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</si>
  <si>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</si>
  <si>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</si>
  <si>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</si>
  <si>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</si>
  <si>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</si>
  <si>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</si>
  <si>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</si>
  <si>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</si>
  <si>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</si>
  <si>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</si>
  <si>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</si>
  <si>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</si>
  <si>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</si>
  <si>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</si>
  <si>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</si>
  <si>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</si>
  <si>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</si>
  <si>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</si>
  <si>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</si>
  <si>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</si>
  <si>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</si>
  <si>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</si>
  <si>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</si>
  <si>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</si>
  <si>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</si>
  <si>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</si>
  <si>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</si>
  <si>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</si>
  <si>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</si>
  <si>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</si>
  <si>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</si>
  <si>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</si>
  <si>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</si>
  <si>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</si>
  <si>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</si>
  <si>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</si>
  <si>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</si>
  <si>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</si>
  <si>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</si>
  <si>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</si>
  <si>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</si>
  <si>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</si>
  <si>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</si>
  <si>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</si>
  <si>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</si>
  <si>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</si>
  <si>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</si>
  <si>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</si>
  <si>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</si>
  <si>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</si>
  <si>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</si>
  <si>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</si>
  <si>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</si>
  <si>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</si>
  <si>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</si>
  <si>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</si>
  <si>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</si>
  <si>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</si>
  <si>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</si>
  <si>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</si>
  <si>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</si>
  <si>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</si>
  <si>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</si>
  <si>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</si>
  <si>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</si>
  <si>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</si>
  <si>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</si>
  <si>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</si>
  <si>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</si>
  <si>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</si>
  <si>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</si>
  <si>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</si>
  <si>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</si>
  <si>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</si>
  <si>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</si>
  <si>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</si>
  <si>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</si>
  <si>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</si>
  <si>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</si>
  <si>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</si>
  <si>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</si>
  <si>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</si>
  <si>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</si>
  <si>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</si>
  <si>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</si>
  <si>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</si>
  <si>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</si>
  <si>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</si>
  <si>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</si>
  <si>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</si>
  <si>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</si>
  <si>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</si>
  <si>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</si>
  <si>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</si>
  <si>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</si>
  <si>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</si>
  <si>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</si>
  <si>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</si>
  <si>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</si>
  <si>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</si>
  <si>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</si>
  <si>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</si>
  <si>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</si>
  <si>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</si>
  <si>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</si>
  <si>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</si>
  <si>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</si>
  <si>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</si>
  <si>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</si>
  <si>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</si>
  <si>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</si>
  <si>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</si>
  <si>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</si>
  <si>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</si>
  <si>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</si>
  <si>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</si>
  <si>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</si>
  <si>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</si>
  <si>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</si>
  <si>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</si>
  <si>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</si>
  <si>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</si>
  <si>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</si>
  <si>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</si>
  <si>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</si>
  <si>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</si>
  <si>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</si>
  <si>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</si>
  <si>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</si>
  <si>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</si>
  <si>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</si>
  <si>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</si>
  <si>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</si>
  <si>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</si>
  <si>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</si>
  <si>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</si>
  <si>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</si>
  <si>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</si>
  <si>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</si>
  <si>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</si>
  <si>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</si>
  <si>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</si>
  <si>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</si>
  <si>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</si>
  <si>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</si>
  <si>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</si>
  <si>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</si>
  <si>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</si>
  <si>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</si>
  <si>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</si>
  <si>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</si>
  <si>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</si>
  <si>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</si>
  <si>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</si>
  <si>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</si>
  <si>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</si>
  <si>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</si>
  <si>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</si>
  <si>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</si>
  <si>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</si>
  <si>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</si>
  <si>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</si>
  <si>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</si>
  <si>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</si>
  <si>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</si>
  <si>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</si>
  <si>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</si>
  <si>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</si>
  <si>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</si>
  <si>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</si>
  <si>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</si>
  <si>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</si>
  <si>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</si>
  <si>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</si>
  <si>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</si>
  <si>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</si>
  <si>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</si>
  <si>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</si>
  <si>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</si>
  <si>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</si>
  <si>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</si>
  <si>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</si>
  <si>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</si>
  <si>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</si>
  <si>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</si>
  <si>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</si>
  <si>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</si>
  <si>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</si>
  <si>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</si>
  <si>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</si>
  <si>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</si>
  <si>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</si>
  <si>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</si>
  <si>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</si>
  <si>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</si>
  <si>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</si>
  <si>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</si>
  <si>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</si>
  <si>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</si>
  <si>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</si>
  <si>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</si>
  <si>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</si>
  <si>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</si>
  <si>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</si>
  <si>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</si>
  <si>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</si>
  <si>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</si>
  <si>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</si>
  <si>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</si>
  <si>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</si>
  <si>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</si>
  <si>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</si>
  <si>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</si>
  <si>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</si>
  <si>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</si>
  <si>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</si>
  <si>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</si>
  <si>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</si>
  <si>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</si>
  <si>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</si>
  <si>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</si>
  <si>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</si>
  <si>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</si>
  <si>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</si>
  <si>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</si>
  <si>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</si>
  <si>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</si>
  <si>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</si>
  <si>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</si>
  <si>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</si>
  <si>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</si>
  <si>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</si>
  <si>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</si>
  <si>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</si>
  <si>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</si>
  <si>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</si>
  <si>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</si>
  <si>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</si>
  <si>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</si>
  <si>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</si>
  <si>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</si>
  <si>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</si>
  <si>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</si>
  <si>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</si>
  <si>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</si>
  <si>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</si>
  <si>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</si>
  <si>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</si>
  <si>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</si>
  <si>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</si>
  <si>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</si>
  <si>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</si>
  <si>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</si>
  <si>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</si>
  <si>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</si>
  <si>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</si>
  <si>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</si>
  <si>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</si>
  <si>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</si>
  <si>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</si>
  <si>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</si>
  <si>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</si>
  <si>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</si>
  <si>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</si>
  <si>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</si>
  <si>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</si>
  <si>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</si>
  <si>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</si>
  <si>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</si>
  <si>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</si>
  <si>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</si>
  <si>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</si>
  <si>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</si>
  <si>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</si>
  <si>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</si>
  <si>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</si>
  <si>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</si>
  <si>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</si>
  <si>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</si>
  <si>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</si>
  <si>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</si>
  <si>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</si>
  <si>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</si>
  <si>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</si>
  <si>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</si>
  <si>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</si>
  <si>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</si>
  <si>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</si>
  <si>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</si>
  <si>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</si>
  <si>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</si>
  <si>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</si>
  <si>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</si>
  <si>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</si>
  <si>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</si>
  <si>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</si>
  <si>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</si>
  <si>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</si>
  <si>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</si>
  <si>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</si>
  <si>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</si>
  <si>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</si>
  <si>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</si>
  <si>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</si>
  <si>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</si>
  <si>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</si>
  <si>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</si>
  <si>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</si>
  <si>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</si>
  <si>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</si>
  <si>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</si>
  <si>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</si>
  <si>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</si>
  <si>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</si>
  <si>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</si>
  <si>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</si>
  <si>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</si>
  <si>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</si>
  <si>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</si>
  <si>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</si>
  <si>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</si>
  <si>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</si>
  <si>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</si>
  <si>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</si>
  <si>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</si>
  <si>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</si>
  <si>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</si>
  <si>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</si>
  <si>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</si>
  <si>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</si>
  <si>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</si>
  <si>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</si>
  <si>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</si>
  <si>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</si>
  <si>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</si>
  <si>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</si>
  <si>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</si>
  <si>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</si>
  <si>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</si>
  <si>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</si>
  <si>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</si>
  <si>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</si>
  <si>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</si>
  <si>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</si>
  <si>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</si>
  <si>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</si>
  <si>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</si>
  <si>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</si>
  <si>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</si>
  <si>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</si>
  <si>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</si>
  <si>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</si>
  <si>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</si>
  <si>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</si>
  <si>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</si>
  <si>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</si>
  <si>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</si>
  <si>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</si>
  <si>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</si>
  <si>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</si>
  <si>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</si>
  <si>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</si>
  <si>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</si>
  <si>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</si>
  <si>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</si>
  <si>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</si>
  <si>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</si>
  <si>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</si>
  <si>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</si>
  <si>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</si>
  <si>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</si>
  <si>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</si>
  <si>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</si>
  <si>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</si>
  <si>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</si>
  <si>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</si>
  <si>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</si>
  <si>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</si>
  <si>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</si>
  <si>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</si>
  <si>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</si>
  <si>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</si>
  <si>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</si>
  <si>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</si>
  <si>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</si>
  <si>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</si>
  <si>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</si>
  <si>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</si>
  <si>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</si>
  <si>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</si>
  <si>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</si>
  <si>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</si>
  <si>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</si>
  <si>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</si>
  <si>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</si>
  <si>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</si>
  <si>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</si>
  <si>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</si>
  <si>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</si>
  <si>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</si>
  <si>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</si>
  <si>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</si>
  <si>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</si>
  <si>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</si>
  <si>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</si>
  <si>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</si>
  <si>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</si>
  <si>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</si>
  <si>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</si>
  <si>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</si>
  <si>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</si>
  <si>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</si>
  <si>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</si>
  <si>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</si>
  <si>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</si>
  <si>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</si>
  <si>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</si>
  <si>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</si>
  <si>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</si>
  <si>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</si>
  <si>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</si>
  <si>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</si>
  <si>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</si>
  <si>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</si>
  <si>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</si>
  <si>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</si>
  <si>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</si>
  <si>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</si>
  <si>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</si>
  <si>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</si>
  <si>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</si>
  <si>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</si>
  <si>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</si>
  <si>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</si>
  <si>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</si>
  <si>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</si>
  <si>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</si>
  <si>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</si>
  <si>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</si>
  <si>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</si>
  <si>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</si>
  <si>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</si>
  <si>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</si>
  <si>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</si>
  <si>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</si>
  <si>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</si>
  <si>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</si>
  <si>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</si>
  <si>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</si>
  <si>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</si>
  <si>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</si>
  <si>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</si>
  <si>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</si>
  <si>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</si>
  <si>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</si>
  <si>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</si>
  <si>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</si>
  <si>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</si>
  <si>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</si>
  <si>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</si>
  <si>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</si>
  <si>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</si>
  <si>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</si>
  <si>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</si>
  <si>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</si>
  <si>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</si>
  <si>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</si>
  <si>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</si>
  <si>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</si>
  <si>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</si>
  <si>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</si>
  <si>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</si>
  <si>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</si>
  <si>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</si>
  <si>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</si>
  <si>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</si>
  <si>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</si>
  <si>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</si>
  <si>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</si>
  <si>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</si>
  <si>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</si>
  <si>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</si>
  <si>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</si>
  <si>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</si>
  <si>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</si>
  <si>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</si>
  <si>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</si>
  <si>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</si>
  <si>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</si>
  <si>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</si>
  <si>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</si>
  <si>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</si>
  <si>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</si>
  <si>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</si>
  <si>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</si>
  <si>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</si>
  <si>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</si>
  <si>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</si>
  <si>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</si>
  <si>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</si>
  <si>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</si>
  <si>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</si>
  <si>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</si>
  <si>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</si>
  <si>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</si>
  <si>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</si>
  <si>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</si>
  <si>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</si>
  <si>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</si>
  <si>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</si>
  <si>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</si>
  <si>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</si>
  <si>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</si>
  <si>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</si>
  <si>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</si>
  <si>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</si>
  <si>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</si>
  <si>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</si>
  <si>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</si>
  <si>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</si>
  <si>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</si>
  <si>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</si>
  <si>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</si>
  <si>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</si>
  <si>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</si>
  <si>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</si>
  <si>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</si>
  <si>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</si>
  <si>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</si>
  <si>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</si>
  <si>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</si>
  <si>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</si>
  <si>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</si>
  <si>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</si>
  <si>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</si>
  <si>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</si>
  <si>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</si>
  <si>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</si>
  <si>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</si>
  <si>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</si>
  <si>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</si>
  <si>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</si>
  <si>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</si>
  <si>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</si>
  <si>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</si>
  <si>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</si>
  <si>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</si>
  <si>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</si>
  <si>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</si>
  <si>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</si>
  <si>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</si>
  <si>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</si>
  <si>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</si>
  <si>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</si>
  <si>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</si>
  <si>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</si>
  <si>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</si>
  <si>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</si>
  <si>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</si>
  <si>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</si>
  <si>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</si>
  <si>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</si>
  <si>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</si>
  <si>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</si>
  <si>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</si>
  <si>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</si>
  <si>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</si>
  <si>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</si>
  <si>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</si>
  <si>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</si>
  <si>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</si>
  <si>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</si>
  <si>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</si>
  <si>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</si>
  <si>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</si>
  <si>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</si>
  <si>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</si>
  <si>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</si>
  <si>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</si>
  <si>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</si>
  <si>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</si>
  <si>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</si>
  <si>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</si>
  <si>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</si>
  <si>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</si>
  <si>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</si>
  <si>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</si>
  <si>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</si>
  <si>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</si>
  <si>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</si>
  <si>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</si>
  <si>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</si>
  <si>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</si>
  <si>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</si>
  <si>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</si>
  <si>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</si>
  <si>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</si>
  <si>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</si>
  <si>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</si>
  <si>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</si>
  <si>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</si>
  <si>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</si>
  <si>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</si>
  <si>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</si>
  <si>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</si>
  <si>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</si>
  <si>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</si>
  <si>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</si>
  <si>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</si>
  <si>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</si>
  <si>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</si>
  <si>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</si>
  <si>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</si>
  <si>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</si>
  <si>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</si>
  <si>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</si>
  <si>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</si>
  <si>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</si>
  <si>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</si>
  <si>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</si>
  <si>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</si>
  <si>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</si>
  <si>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</si>
  <si>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</si>
  <si>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</si>
  <si>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</si>
  <si>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</si>
  <si>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</si>
  <si>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</si>
  <si>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</si>
  <si>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</si>
  <si>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</si>
  <si>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</si>
  <si>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</si>
  <si>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</si>
  <si>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</si>
  <si>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</si>
  <si>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</si>
  <si>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</si>
  <si>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</si>
  <si>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</si>
  <si>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</si>
  <si>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</si>
  <si>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</si>
  <si>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</si>
  <si>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</si>
  <si>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</si>
  <si>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</si>
  <si>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</si>
  <si>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</si>
  <si>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</si>
  <si>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</si>
  <si>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</si>
  <si>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</si>
  <si>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</si>
  <si>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</si>
  <si>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</si>
  <si>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</si>
  <si>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</si>
  <si>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</si>
  <si>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</si>
  <si>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</si>
  <si>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</si>
  <si>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</si>
  <si>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</si>
  <si>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</si>
  <si>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</si>
  <si>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</si>
  <si>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</si>
  <si>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</si>
  <si>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</si>
  <si>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</si>
  <si>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</si>
  <si>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</si>
  <si>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</si>
  <si>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</si>
  <si>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</si>
  <si>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</si>
  <si>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</si>
  <si>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</si>
  <si>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</si>
  <si>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</si>
  <si>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</si>
  <si>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</si>
  <si>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</si>
  <si>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</si>
  <si>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</si>
  <si>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</si>
  <si>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</si>
  <si>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</si>
  <si>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</si>
  <si>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</si>
  <si>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</si>
  <si>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</si>
  <si>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</si>
  <si>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</si>
  <si>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</si>
  <si>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</si>
  <si>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</si>
  <si>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</si>
  <si>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</si>
  <si>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</si>
  <si>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</si>
  <si>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</si>
  <si>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</si>
  <si>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</si>
  <si>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</si>
  <si>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</si>
  <si>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</si>
  <si>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</si>
  <si>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</si>
  <si>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</si>
  <si>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</si>
  <si>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</si>
  <si>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</si>
  <si>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</si>
  <si>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</si>
  <si>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</si>
  <si>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</si>
  <si>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</si>
  <si>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</si>
  <si>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</si>
  <si>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</si>
  <si>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</si>
  <si>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</si>
  <si>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</si>
  <si>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</si>
  <si>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</si>
  <si>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</si>
  <si>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</si>
  <si>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</si>
  <si>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</si>
  <si>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</si>
  <si>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</si>
  <si>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</si>
  <si>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</si>
  <si>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</si>
  <si>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</si>
  <si>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</si>
  <si>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</si>
  <si>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</si>
  <si>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</si>
  <si>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</si>
  <si>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</si>
  <si>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</si>
  <si>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</si>
  <si>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</si>
  <si>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</si>
  <si>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</si>
  <si>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</si>
  <si>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</si>
  <si>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</si>
  <si>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</si>
  <si>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</si>
  <si>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</si>
  <si>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</si>
  <si>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</si>
  <si>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</si>
  <si>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</si>
  <si>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</si>
  <si>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</si>
  <si>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</si>
  <si>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</si>
  <si>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</si>
  <si>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</si>
  <si>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</si>
  <si>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</si>
  <si>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</si>
  <si>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</si>
  <si>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</si>
  <si>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</si>
  <si>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</si>
  <si>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</si>
  <si>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</si>
  <si>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</si>
  <si>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</si>
  <si>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</si>
  <si>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</si>
  <si>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</si>
  <si>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</si>
  <si>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</si>
  <si>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</si>
  <si>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</si>
  <si>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</si>
  <si>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</si>
  <si>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</si>
  <si>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</si>
  <si>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</si>
  <si>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</si>
  <si>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</si>
  <si>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</si>
  <si>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</si>
  <si>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</si>
  <si>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</si>
  <si>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</si>
  <si>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</si>
  <si>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</si>
  <si>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</si>
  <si>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</si>
  <si>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</si>
  <si>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</si>
  <si>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</si>
  <si>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</si>
  <si>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</si>
  <si>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</si>
  <si>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</si>
  <si>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</si>
  <si>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</si>
  <si>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</si>
  <si>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</si>
  <si>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</si>
  <si>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</si>
  <si>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</si>
  <si>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</si>
  <si>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</si>
  <si>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</si>
  <si>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</si>
  <si>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</si>
  <si>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</si>
  <si>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</si>
  <si>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</si>
  <si>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</si>
  <si>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</si>
  <si>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</si>
  <si>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</si>
  <si>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</si>
  <si>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</si>
  <si>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</si>
  <si>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</si>
  <si>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</si>
  <si>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</si>
  <si>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</si>
  <si>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</si>
  <si>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</si>
  <si>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</si>
  <si>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</si>
  <si>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</si>
  <si>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</si>
  <si>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</si>
  <si>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</si>
  <si>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</si>
  <si>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</si>
  <si>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</si>
  <si>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</si>
  <si>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</si>
  <si>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</si>
  <si>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</si>
  <si>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</si>
  <si>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</si>
  <si>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</si>
  <si>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</si>
  <si>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</si>
  <si>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</si>
  <si>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</si>
  <si>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</si>
  <si>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</si>
  <si>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</si>
  <si>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</si>
  <si>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</si>
  <si>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</si>
  <si>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</si>
  <si>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</si>
  <si>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</si>
  <si>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</si>
  <si>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</si>
  <si>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</si>
  <si>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</si>
  <si>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</si>
  <si>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</si>
  <si>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</si>
  <si>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</si>
  <si>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</si>
  <si>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</si>
  <si>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</si>
  <si>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</si>
  <si>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</si>
  <si>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</si>
  <si>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</si>
  <si>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</si>
  <si>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</si>
  <si>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</si>
  <si>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</si>
  <si>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</si>
  <si>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</si>
  <si>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</si>
  <si>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</si>
  <si>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</si>
  <si>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</si>
  <si>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</si>
  <si>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</si>
  <si>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</si>
  <si>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</si>
  <si>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</si>
  <si>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</si>
  <si>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</si>
  <si>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</si>
  <si>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</si>
  <si>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</si>
  <si>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</si>
  <si>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</si>
  <si>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</si>
  <si>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</si>
  <si>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</si>
  <si>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</si>
  <si>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</si>
  <si>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</si>
  <si>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</si>
  <si>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</si>
  <si>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</si>
  <si>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</si>
  <si>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</si>
  <si>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</si>
  <si>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</si>
  <si>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</si>
  <si>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</si>
  <si>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</si>
  <si>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</si>
  <si>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</si>
  <si>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</si>
  <si>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</si>
  <si>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</si>
  <si>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</si>
  <si>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</si>
  <si>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</si>
  <si>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</si>
  <si>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</si>
  <si>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</si>
  <si>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</si>
  <si>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</si>
  <si>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</si>
  <si>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</si>
  <si>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</si>
  <si>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</si>
  <si>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</si>
  <si>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</si>
  <si>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</si>
  <si>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</si>
  <si>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</si>
  <si>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</si>
  <si>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</si>
  <si>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</si>
  <si>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</si>
  <si>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</si>
  <si>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</si>
  <si>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</si>
  <si>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</si>
  <si>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</si>
  <si>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</si>
  <si>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</si>
  <si>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</si>
  <si>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</si>
  <si>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</si>
  <si>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</si>
  <si>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</si>
  <si>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</si>
  <si>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</si>
  <si>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</si>
  <si>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</si>
  <si>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</si>
  <si>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</si>
  <si>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</si>
  <si>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</si>
  <si>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</si>
  <si>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</si>
  <si>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</si>
  <si>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</si>
  <si>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</si>
  <si>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</si>
  <si>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</si>
  <si>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</si>
  <si>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</si>
  <si>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</si>
  <si>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</si>
  <si>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</si>
  <si>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</si>
  <si>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</si>
  <si>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</si>
  <si>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</si>
  <si>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</si>
  <si>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</si>
  <si>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</si>
  <si>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</si>
  <si>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</si>
  <si>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</si>
  <si>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</si>
  <si>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</si>
  <si>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</si>
  <si>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</si>
  <si>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</si>
  <si>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</si>
  <si>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</si>
  <si>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</si>
  <si>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</si>
  <si>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</si>
  <si>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</si>
  <si>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</si>
  <si>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</si>
  <si>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</si>
  <si>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</si>
  <si>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</si>
  <si>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</si>
  <si>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</si>
  <si>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</si>
  <si>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</si>
  <si>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</si>
  <si>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</si>
  <si>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</si>
  <si>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</si>
  <si>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</si>
  <si>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</si>
  <si>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</si>
  <si>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</si>
  <si>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</si>
  <si>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</si>
  <si>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</si>
  <si>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</si>
  <si>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</si>
  <si>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</si>
  <si>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</si>
  <si>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</si>
  <si>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</si>
  <si>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</si>
  <si>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</si>
  <si>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</si>
  <si>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</si>
  <si>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</si>
  <si>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</si>
  <si>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</si>
  <si>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</si>
  <si>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</si>
  <si>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</si>
  <si>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</si>
  <si>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</si>
  <si>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</si>
  <si>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</si>
  <si>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</si>
  <si>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</si>
  <si>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</si>
  <si>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</si>
  <si>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</si>
  <si>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</si>
  <si>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</si>
  <si>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</si>
  <si>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</si>
  <si>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</si>
  <si>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</si>
  <si>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</si>
  <si>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</si>
  <si>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</si>
  <si>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</si>
  <si>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</si>
  <si>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</si>
  <si>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</si>
  <si>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</si>
  <si>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</si>
  <si>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</si>
  <si>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</si>
  <si>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</si>
  <si>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</si>
  <si>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</si>
  <si>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</si>
  <si>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</si>
  <si>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</si>
  <si>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</si>
  <si>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</si>
  <si>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</si>
  <si>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</si>
  <si>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</si>
  <si>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</si>
  <si>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</si>
  <si>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</si>
  <si>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</si>
  <si>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</si>
  <si>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</si>
  <si>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</si>
  <si>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</si>
  <si>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</si>
  <si>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</si>
  <si>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</si>
  <si>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</si>
  <si>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</si>
  <si>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</si>
  <si>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</si>
  <si>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</si>
  <si>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</si>
  <si>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</si>
  <si>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</si>
  <si>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</si>
  <si>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</si>
  <si>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</si>
  <si>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</si>
  <si>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</si>
  <si>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</si>
  <si>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</si>
  <si>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</si>
  <si>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</si>
  <si>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</si>
  <si>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</si>
  <si>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</si>
  <si>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</si>
  <si>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</si>
  <si>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</si>
  <si>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</si>
  <si>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</si>
  <si>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</si>
  <si>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</si>
  <si>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</si>
  <si>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</si>
  <si>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</si>
  <si>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</si>
  <si>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</si>
  <si>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</si>
  <si>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</si>
  <si>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</si>
  <si>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</si>
  <si>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</si>
  <si>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</si>
  <si>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</si>
  <si>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</si>
  <si>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</si>
  <si>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</si>
  <si>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</si>
  <si>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</si>
  <si>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</si>
  <si>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</si>
  <si>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</si>
  <si>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</si>
  <si>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</si>
  <si>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</si>
  <si>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</si>
  <si>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</si>
  <si>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</si>
  <si>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</si>
  <si>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</si>
  <si>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</si>
  <si>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</si>
  <si>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</si>
  <si>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</si>
  <si>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</si>
  <si>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</si>
  <si>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</si>
  <si>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</si>
  <si>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</si>
  <si>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</si>
  <si>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</si>
  <si>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</si>
  <si>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</si>
  <si>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</si>
  <si>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</si>
  <si>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</si>
  <si>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</si>
  <si>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</si>
  <si>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</si>
  <si>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</si>
  <si>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</si>
  <si>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</si>
  <si>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</si>
  <si>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</si>
  <si>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</si>
  <si>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</si>
  <si>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</si>
  <si>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</si>
  <si>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</si>
  <si>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</si>
  <si>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</si>
  <si>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</si>
  <si>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</si>
  <si>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</si>
  <si>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</si>
  <si>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</si>
  <si>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</si>
  <si>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</si>
  <si>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</si>
  <si>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</si>
  <si>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</si>
  <si>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</si>
  <si>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</si>
  <si>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</si>
  <si>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</si>
  <si>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</si>
  <si>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</si>
  <si>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</si>
  <si>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</si>
  <si>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</si>
  <si>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</si>
  <si>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</si>
  <si>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</si>
  <si>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</si>
  <si>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</si>
  <si>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</si>
  <si>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</si>
  <si>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</si>
  <si>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</si>
  <si>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</si>
  <si>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</si>
  <si>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</si>
  <si>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</si>
  <si>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</si>
  <si>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</si>
  <si>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</si>
  <si>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</si>
  <si>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</si>
  <si>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</si>
  <si>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</si>
  <si>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</si>
  <si>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</si>
  <si>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</si>
  <si>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</si>
  <si>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</si>
  <si>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</si>
  <si>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</si>
  <si>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</si>
  <si>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</si>
  <si>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</si>
  <si>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</si>
  <si>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</si>
  <si>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</si>
  <si>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</si>
  <si>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</si>
  <si>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</si>
  <si>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</si>
  <si>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</si>
  <si>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</si>
  <si>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</si>
  <si>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</si>
  <si>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</si>
  <si>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</si>
  <si>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</si>
  <si>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</si>
  <si>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</si>
  <si>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</si>
  <si>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</si>
  <si>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</si>
  <si>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</si>
  <si>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</si>
  <si>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</si>
  <si>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</si>
  <si>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</si>
  <si>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</si>
  <si>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</si>
  <si>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</si>
  <si>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</si>
  <si>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</si>
  <si>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</si>
  <si>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</si>
  <si>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</si>
  <si>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</si>
  <si>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</si>
  <si>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</si>
  <si>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</si>
  <si>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</si>
  <si>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</si>
  <si>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</si>
  <si>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</si>
  <si>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</si>
  <si>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</si>
  <si>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</si>
  <si>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</si>
  <si>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</si>
  <si>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</si>
  <si>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</si>
  <si>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</si>
  <si>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</si>
  <si>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</si>
  <si>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</si>
  <si>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</si>
  <si>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</si>
  <si>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</si>
  <si>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</si>
  <si>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</si>
  <si>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</si>
  <si>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</si>
  <si>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</si>
  <si>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</si>
  <si>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</si>
  <si>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</si>
  <si>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</si>
  <si>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</si>
  <si>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</si>
  <si>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</si>
  <si>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</si>
  <si>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</si>
  <si>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</si>
  <si>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</si>
  <si>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</si>
  <si>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</si>
  <si>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</si>
  <si>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</si>
  <si>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</si>
  <si>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</si>
  <si>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</si>
  <si>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</si>
  <si>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</si>
  <si>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</si>
  <si>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</si>
  <si>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</si>
  <si>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</si>
  <si>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</si>
  <si>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</si>
  <si>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</si>
  <si>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</si>
  <si>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</si>
  <si>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</si>
  <si>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</si>
  <si>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</si>
  <si>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</si>
  <si>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</si>
  <si>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</si>
  <si>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</si>
  <si>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</si>
  <si>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</si>
  <si>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</si>
  <si>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</si>
  <si>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</si>
  <si>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</si>
  <si>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</si>
  <si>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</si>
  <si>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</si>
  <si>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</si>
  <si>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</si>
  <si>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</si>
  <si>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</si>
  <si>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</si>
  <si>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</si>
  <si>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</si>
  <si>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</si>
  <si>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</si>
  <si>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</si>
  <si>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</si>
  <si>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</si>
  <si>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</si>
  <si>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</si>
  <si>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</si>
  <si>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</si>
  <si>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</si>
  <si>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</si>
  <si>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</si>
  <si>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</si>
  <si>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</si>
  <si>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</si>
  <si>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</si>
  <si>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</si>
  <si>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</si>
  <si>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</si>
  <si>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</si>
  <si>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</si>
  <si>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</si>
  <si>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</si>
  <si>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</si>
  <si>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</si>
  <si>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</si>
  <si>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</si>
  <si>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</si>
  <si>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</si>
  <si>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</si>
  <si>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</si>
  <si>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</si>
  <si>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</si>
  <si>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</si>
  <si>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</si>
  <si>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</si>
  <si>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</si>
  <si>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</si>
  <si>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</si>
  <si>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</si>
  <si>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</si>
  <si>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</si>
  <si>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</si>
  <si>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</si>
  <si>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</si>
  <si>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</si>
  <si>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</si>
  <si>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</si>
  <si>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</si>
  <si>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</si>
  <si>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</si>
  <si>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</si>
  <si>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</si>
  <si>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</si>
  <si>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</si>
  <si>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</si>
  <si>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</si>
  <si>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</si>
  <si>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</si>
  <si>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</si>
  <si>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</si>
  <si>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</si>
  <si>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</si>
  <si>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</si>
  <si>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</si>
  <si>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</si>
  <si>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</si>
  <si>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</si>
  <si>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</si>
  <si>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</si>
  <si>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</si>
  <si>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</si>
  <si>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</si>
  <si>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</si>
  <si>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</si>
  <si>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</si>
  <si>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</si>
  <si>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</si>
  <si>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</si>
  <si>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</si>
  <si>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</si>
  <si>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</si>
  <si>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</si>
  <si>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</si>
  <si>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</si>
  <si>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</si>
  <si>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</si>
  <si>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</si>
  <si>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</si>
  <si>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</si>
  <si>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</si>
  <si>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</si>
  <si>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</si>
  <si>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</si>
  <si>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</si>
  <si>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</si>
  <si>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</si>
  <si>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</si>
  <si>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</si>
  <si>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</si>
  <si>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</si>
  <si>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</si>
  <si>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</si>
  <si>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</si>
  <si>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</si>
  <si>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</si>
  <si>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</si>
  <si>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</si>
  <si>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</si>
  <si>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</si>
  <si>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</si>
  <si>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</si>
  <si>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</si>
  <si>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</si>
  <si>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</si>
  <si>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</si>
  <si>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</si>
  <si>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</si>
  <si>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</si>
  <si>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</si>
  <si>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</si>
  <si>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</si>
  <si>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</si>
  <si>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</si>
  <si>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</si>
  <si>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</si>
  <si>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</si>
  <si>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</si>
  <si>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</si>
  <si>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</si>
  <si>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</si>
  <si>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</si>
  <si>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</si>
  <si>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</si>
  <si>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</si>
  <si>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</si>
  <si>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</si>
  <si>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</si>
  <si>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</si>
  <si>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</si>
  <si>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</si>
  <si>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</si>
  <si>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</si>
  <si>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</si>
  <si>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</si>
  <si>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</si>
  <si>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</si>
  <si>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</si>
  <si>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</si>
  <si>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</si>
  <si>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</si>
  <si>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</si>
  <si>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</si>
  <si>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</si>
  <si>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</si>
  <si>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</si>
  <si>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</si>
  <si>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</si>
  <si>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</si>
  <si>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</si>
  <si>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</si>
  <si>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</si>
  <si>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</si>
  <si>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</si>
  <si>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</si>
  <si>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</si>
  <si>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</si>
  <si>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</si>
  <si>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</si>
  <si>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</si>
  <si>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</si>
  <si>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</si>
  <si>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</si>
  <si>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</si>
  <si>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</si>
  <si>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</si>
  <si>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</si>
  <si>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</si>
  <si>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</si>
  <si>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</si>
  <si>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</si>
  <si>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</si>
  <si>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</si>
  <si>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</si>
  <si>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</si>
  <si>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</si>
  <si>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</si>
  <si>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</si>
  <si>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</si>
  <si>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</si>
  <si>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</si>
  <si>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</si>
  <si>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</si>
  <si>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</si>
  <si>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</si>
  <si>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</si>
  <si>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</si>
  <si>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</si>
  <si>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</si>
  <si>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</si>
  <si>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</si>
  <si>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</si>
  <si>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</si>
  <si>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</si>
  <si>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</si>
  <si>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</si>
  <si>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</si>
  <si>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</si>
  <si>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</si>
  <si>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</si>
  <si>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</si>
  <si>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</si>
  <si>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</si>
  <si>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</si>
  <si>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</si>
  <si>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</si>
  <si>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</si>
  <si>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</si>
  <si>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</si>
  <si>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</si>
  <si>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</si>
  <si>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</si>
  <si>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</si>
  <si>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</si>
  <si>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</si>
  <si>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</si>
  <si>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</si>
  <si>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</si>
  <si>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</si>
  <si>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</si>
  <si>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</si>
  <si>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</si>
  <si>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</si>
  <si>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</si>
  <si>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</si>
  <si>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</si>
  <si>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</si>
  <si>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</si>
  <si>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</si>
  <si>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</si>
  <si>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</si>
  <si>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</si>
  <si>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</si>
  <si>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</si>
  <si>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</si>
  <si>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</si>
  <si>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</si>
  <si>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</si>
  <si>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</si>
  <si>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</si>
  <si>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</si>
  <si>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</si>
  <si>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</si>
  <si>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</si>
  <si>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</si>
  <si>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</si>
  <si>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</si>
  <si>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</si>
  <si>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</si>
  <si>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</si>
  <si>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</si>
  <si>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</si>
  <si>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</si>
  <si>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</si>
  <si>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</si>
  <si>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</si>
  <si>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</si>
  <si>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</si>
  <si>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</si>
  <si>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</si>
  <si>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</si>
  <si>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</si>
  <si>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</si>
  <si>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</si>
  <si>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</si>
  <si>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</si>
  <si>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</si>
  <si>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</si>
  <si>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</si>
  <si>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</si>
  <si>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</si>
  <si>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</si>
  <si>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</si>
  <si>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</si>
  <si>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</si>
  <si>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</si>
  <si>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</si>
  <si>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</si>
  <si>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</si>
  <si>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</si>
  <si>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</si>
  <si>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</si>
  <si>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</si>
  <si>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</si>
  <si>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</si>
  <si>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</si>
  <si>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</si>
  <si>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</si>
  <si>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</si>
  <si>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</si>
  <si>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</si>
  <si>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</si>
  <si>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</si>
  <si>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</si>
  <si>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</si>
  <si>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</si>
  <si>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</si>
  <si>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</si>
  <si>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</si>
  <si>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</si>
  <si>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</si>
  <si>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</si>
  <si>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</si>
  <si>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</si>
  <si>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</si>
  <si>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</si>
  <si>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</si>
  <si>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</si>
  <si>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</si>
  <si>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</si>
  <si>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</si>
  <si>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</si>
  <si>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</si>
  <si>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</si>
  <si>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</si>
  <si>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</si>
  <si>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</si>
  <si>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</si>
  <si>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</si>
  <si>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</si>
  <si>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</si>
  <si>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</si>
  <si>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</si>
  <si>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</si>
  <si>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</si>
  <si>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</si>
  <si>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</si>
  <si>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</si>
  <si>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</si>
  <si>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</si>
  <si>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</si>
  <si>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</si>
  <si>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</si>
  <si>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</si>
  <si>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</si>
  <si>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</si>
  <si>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</si>
  <si>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</si>
  <si>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</si>
  <si>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</si>
  <si>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</si>
  <si>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</si>
  <si>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</si>
  <si>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</si>
  <si>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</si>
  <si>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</si>
  <si>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</si>
  <si>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</si>
  <si>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</si>
  <si>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</si>
  <si>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</si>
  <si>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</si>
  <si>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</si>
  <si>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</si>
  <si>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</si>
  <si>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</si>
  <si>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</si>
  <si>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</si>
  <si>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</si>
  <si>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</si>
  <si>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</si>
  <si>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</si>
  <si>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</si>
  <si>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</si>
  <si>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</si>
  <si>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</si>
  <si>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</si>
  <si>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</si>
  <si>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</si>
  <si>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</si>
  <si>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</si>
  <si>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</si>
  <si>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</si>
  <si>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</si>
  <si>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</si>
  <si>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</si>
  <si>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</si>
  <si>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</si>
  <si>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</si>
  <si>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</si>
  <si>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</si>
  <si>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</si>
  <si>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</si>
  <si>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</si>
  <si>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</si>
  <si>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</si>
  <si>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</si>
  <si>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</si>
  <si>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</si>
  <si>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</si>
  <si>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</si>
  <si>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</si>
  <si>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</si>
  <si>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</si>
  <si>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</si>
  <si>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</si>
  <si>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</si>
  <si>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</si>
  <si>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</si>
  <si>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</si>
  <si>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</si>
  <si>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</si>
  <si>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</si>
  <si>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</si>
  <si>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</si>
  <si>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</si>
  <si>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</si>
  <si>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</si>
  <si>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</si>
  <si>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</si>
  <si>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</si>
  <si>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</si>
  <si>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</si>
  <si>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</si>
  <si>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</si>
  <si>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</si>
  <si>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</si>
  <si>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</si>
  <si>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</si>
  <si>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</si>
  <si>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</si>
  <si>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</si>
  <si>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</si>
  <si>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</si>
  <si>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</si>
  <si>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</si>
  <si>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</si>
  <si>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</si>
  <si>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</si>
  <si>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</si>
  <si>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</si>
  <si>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</si>
  <si>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</si>
  <si>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</si>
  <si>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</si>
  <si>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</si>
  <si>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</si>
  <si>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</si>
  <si>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</si>
  <si>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</si>
  <si>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</si>
  <si>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</si>
  <si>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</si>
  <si>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</si>
  <si>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</si>
  <si>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</si>
  <si>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</si>
  <si>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</si>
  <si>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</si>
  <si>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</si>
  <si>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</si>
  <si>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</si>
  <si>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</si>
  <si>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</si>
  <si>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</si>
  <si>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</si>
  <si>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</si>
  <si>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</si>
  <si>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</si>
  <si>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</si>
  <si>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</si>
  <si>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</si>
  <si>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</si>
  <si>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</si>
  <si>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</si>
  <si>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</si>
  <si>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</si>
  <si>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</si>
  <si>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</si>
  <si>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</si>
  <si>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</si>
  <si>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</si>
  <si>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</si>
  <si>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</si>
  <si>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</si>
  <si>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</si>
  <si>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</si>
  <si>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</si>
  <si>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</si>
  <si>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</si>
  <si>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</si>
  <si>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</si>
  <si>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</si>
  <si>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</si>
  <si>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</si>
  <si>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</si>
  <si>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</si>
  <si>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</si>
  <si>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</si>
  <si>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</si>
  <si>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</si>
  <si>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</si>
  <si>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</si>
  <si>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</si>
  <si>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</si>
  <si>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</si>
  <si>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</si>
  <si>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</si>
  <si>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</si>
  <si>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</si>
  <si>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</si>
  <si>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</si>
  <si>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</si>
  <si>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</si>
  <si>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</si>
  <si>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</si>
  <si>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</si>
  <si>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</si>
  <si>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</si>
  <si>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</si>
  <si>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</si>
  <si>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</si>
  <si>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</si>
  <si>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</si>
  <si>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</si>
  <si>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</si>
  <si>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</si>
  <si>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</si>
  <si>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</si>
  <si>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</si>
  <si>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</si>
  <si>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</si>
  <si>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</si>
  <si>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</si>
  <si>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</si>
  <si>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</si>
  <si>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</si>
  <si>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</si>
  <si>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</si>
  <si>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</si>
  <si>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</si>
  <si>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</si>
  <si>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</si>
  <si>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</si>
  <si>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</si>
  <si>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</si>
  <si>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</si>
  <si>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</si>
  <si>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</si>
  <si>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</si>
  <si>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</si>
  <si>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</si>
  <si>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</si>
  <si>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</si>
  <si>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</si>
  <si>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</si>
  <si>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</si>
  <si>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</si>
  <si>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</si>
  <si>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</si>
  <si>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</si>
  <si>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</si>
  <si>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</si>
  <si>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</si>
  <si>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</si>
  <si>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</si>
  <si>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</si>
  <si>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</si>
  <si>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</si>
  <si>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</si>
  <si>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</si>
  <si>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</si>
  <si>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</si>
  <si>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</si>
  <si>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</si>
  <si>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</si>
  <si>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</si>
  <si>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KURŠANEC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</si>
</sst>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944071.88</v>
      </c>
      <c r="D2" s="6">
        <f>'PR-RAS'!E6</f>
        <v>1228482.1800000002</v>
      </c>
      <c r="E2" s="6">
        <v>0</v>
      </c>
      <c r="F2" s="6">
        <v>0</v>
      </c>
      <c r="G2" s="7">
        <f t="shared" ref="G2:G264" si="0">(B2/1000)*(C2*1+D2*2)</f>
        <v>3401.0362400000004</v>
      </c>
      <c r="H2" s="7">
        <f t="shared" ref="H2:H264" si="1">ABS(C2-ROUND(C2,0))+ABS(D2-ROUND(D2,0))</f>
        <v>0.30000000016298145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895390.14</v>
      </c>
      <c r="D46" s="1">
        <f>'PR-RAS'!E50</f>
        <v>1158142.27</v>
      </c>
      <c r="E46" s="1">
        <v>0</v>
      </c>
      <c r="F46" s="1">
        <v>0</v>
      </c>
      <c r="G46" s="2">
        <f t="shared" si="0"/>
        <v>144525.36060000001</v>
      </c>
      <c r="H46" s="2">
        <f t="shared" si="1"/>
        <v>0.41000000003259629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2908.64</v>
      </c>
      <c r="D55" s="1">
        <f>'PR-RAS'!E59</f>
        <v>3008.85</v>
      </c>
      <c r="E55" s="1">
        <v>0</v>
      </c>
      <c r="F55" s="1">
        <v>0</v>
      </c>
      <c r="G55" s="2">
        <f t="shared" si="0"/>
        <v>482.02235999999999</v>
      </c>
      <c r="H55" s="2">
        <f t="shared" si="1"/>
        <v>0.51000000000021828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2908.64</v>
      </c>
      <c r="D56" s="1">
        <f>'PR-RAS'!E60</f>
        <v>3008.85</v>
      </c>
      <c r="E56" s="1">
        <v>0</v>
      </c>
      <c r="F56" s="1">
        <v>0</v>
      </c>
      <c r="G56" s="2">
        <f t="shared" si="0"/>
        <v>490.94870000000003</v>
      </c>
      <c r="H56" s="2">
        <f t="shared" si="1"/>
        <v>0.51000000000021828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874416.96</v>
      </c>
      <c r="D64" s="1">
        <f>'PR-RAS'!E68</f>
        <v>1137703.4099999999</v>
      </c>
      <c r="E64" s="1">
        <v>0</v>
      </c>
      <c r="F64" s="1">
        <v>0</v>
      </c>
      <c r="G64" s="2">
        <f t="shared" si="0"/>
        <v>198438.89813999998</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874416.96</v>
      </c>
      <c r="D65" s="1">
        <f>'PR-RAS'!E69</f>
        <v>1137703.4099999999</v>
      </c>
      <c r="E65" s="1">
        <v>0</v>
      </c>
      <c r="F65" s="1">
        <v>0</v>
      </c>
      <c r="G65" s="2">
        <f t="shared" si="0"/>
        <v>201588.72191999998</v>
      </c>
      <c r="H65" s="2">
        <f t="shared" si="1"/>
        <v>0.44999999995343387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16482.3</v>
      </c>
      <c r="D70" s="1">
        <f>'PR-RAS'!E74</f>
        <v>17050.009999999998</v>
      </c>
      <c r="E70" s="1">
        <v>0</v>
      </c>
      <c r="F70" s="1">
        <v>0</v>
      </c>
      <c r="G70" s="2">
        <f t="shared" si="0"/>
        <v>3490.1800799999996</v>
      </c>
      <c r="H70" s="2">
        <f t="shared" si="1"/>
        <v>0.30999999999767169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16482.3</v>
      </c>
      <c r="D71" s="1">
        <f>'PR-RAS'!E75</f>
        <v>17050.009999999998</v>
      </c>
      <c r="E71" s="1">
        <v>0</v>
      </c>
      <c r="F71" s="1">
        <v>0</v>
      </c>
      <c r="G71" s="2">
        <f t="shared" si="0"/>
        <v>3540.7623999999996</v>
      </c>
      <c r="H71" s="2">
        <f t="shared" si="1"/>
        <v>0.30999999999767169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1582.24</v>
      </c>
      <c r="D73" s="1">
        <f>'PR-RAS'!E77</f>
        <v>380</v>
      </c>
      <c r="E73" s="1">
        <v>0</v>
      </c>
      <c r="F73" s="1">
        <v>0</v>
      </c>
      <c r="G73" s="2">
        <f t="shared" si="0"/>
        <v>168.64127999999997</v>
      </c>
      <c r="H73" s="2">
        <f t="shared" si="1"/>
        <v>0.24000000000000909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1582.24</v>
      </c>
      <c r="D74" s="1">
        <f>'PR-RAS'!E78</f>
        <v>380</v>
      </c>
      <c r="E74" s="1">
        <v>0</v>
      </c>
      <c r="F74" s="1">
        <v>0</v>
      </c>
      <c r="G74" s="2">
        <f t="shared" si="0"/>
        <v>170.98351999999997</v>
      </c>
      <c r="H74" s="2">
        <f t="shared" si="1"/>
        <v>0.24000000000000909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4.07</v>
      </c>
      <c r="D78" s="1">
        <f>'PR-RAS'!E82</f>
        <v>22.29</v>
      </c>
      <c r="E78" s="1">
        <v>0</v>
      </c>
      <c r="F78" s="1">
        <v>0</v>
      </c>
      <c r="G78" s="2">
        <f t="shared" si="0"/>
        <v>3.7460499999999999</v>
      </c>
      <c r="H78" s="2">
        <f t="shared" si="1"/>
        <v>0.35999999999999943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4.07</v>
      </c>
      <c r="D79" s="1">
        <f>'PR-RAS'!E83</f>
        <v>22.29</v>
      </c>
      <c r="E79" s="1">
        <v>0</v>
      </c>
      <c r="F79" s="1">
        <v>0</v>
      </c>
      <c r="G79" s="2">
        <f t="shared" si="0"/>
        <v>3.7946999999999997</v>
      </c>
      <c r="H79" s="2">
        <f t="shared" si="1"/>
        <v>0.35999999999999943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4.07</v>
      </c>
      <c r="D81" s="1">
        <f>'PR-RAS'!E85</f>
        <v>22.29</v>
      </c>
      <c r="E81" s="1">
        <v>0</v>
      </c>
      <c r="F81" s="1">
        <v>0</v>
      </c>
      <c r="G81" s="2">
        <f t="shared" si="0"/>
        <v>3.8919999999999999</v>
      </c>
      <c r="H81" s="2">
        <f t="shared" si="1"/>
        <v>0.35999999999999943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4569.78</v>
      </c>
      <c r="D102" s="1">
        <f>'PR-RAS'!E106</f>
        <v>4018</v>
      </c>
      <c r="E102" s="1">
        <v>0</v>
      </c>
      <c r="F102" s="1">
        <v>0</v>
      </c>
      <c r="G102" s="2">
        <f t="shared" si="0"/>
        <v>1273.1837800000001</v>
      </c>
      <c r="H102" s="2">
        <f t="shared" si="1"/>
        <v>0.22000000000025466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4569.78</v>
      </c>
      <c r="D108" s="1">
        <f>'PR-RAS'!E112</f>
        <v>4018</v>
      </c>
      <c r="E108" s="1">
        <v>0</v>
      </c>
      <c r="F108" s="1">
        <v>0</v>
      </c>
      <c r="G108" s="2">
        <f t="shared" si="0"/>
        <v>1348.81846</v>
      </c>
      <c r="H108" s="2">
        <f t="shared" si="1"/>
        <v>0.22000000000025466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4569.78</v>
      </c>
      <c r="D113" s="1">
        <f>'PR-RAS'!E117</f>
        <v>4018</v>
      </c>
      <c r="E113" s="1">
        <v>0</v>
      </c>
      <c r="F113" s="1">
        <v>0</v>
      </c>
      <c r="G113" s="2">
        <f t="shared" si="0"/>
        <v>1411.84736</v>
      </c>
      <c r="H113" s="2">
        <f t="shared" si="1"/>
        <v>0.22000000000025466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211.89000000000001</v>
      </c>
      <c r="D120" s="1">
        <f>'PR-RAS'!E124</f>
        <v>500</v>
      </c>
      <c r="E120" s="1">
        <v>0</v>
      </c>
      <c r="F120" s="1">
        <v>0</v>
      </c>
      <c r="G120" s="2">
        <f t="shared" si="0"/>
        <v>144.21491</v>
      </c>
      <c r="H120" s="2">
        <f t="shared" si="1"/>
        <v>0.10999999999998522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211.89000000000001</v>
      </c>
      <c r="D121" s="1">
        <f>'PR-RAS'!E125</f>
        <v>0</v>
      </c>
      <c r="E121" s="1">
        <v>0</v>
      </c>
      <c r="F121" s="1">
        <v>0</v>
      </c>
      <c r="G121" s="2">
        <f t="shared" si="0"/>
        <v>25.4268</v>
      </c>
      <c r="H121" s="2">
        <f t="shared" si="1"/>
        <v>0.10999999999998522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199.09</v>
      </c>
      <c r="D122" s="1">
        <f>'PR-RAS'!E126</f>
        <v>0</v>
      </c>
      <c r="E122" s="1">
        <v>0</v>
      </c>
      <c r="F122" s="1">
        <v>0</v>
      </c>
      <c r="G122" s="2">
        <f t="shared" si="0"/>
        <v>24.08989</v>
      </c>
      <c r="H122" s="2">
        <f t="shared" si="1"/>
        <v>9.0000000000003411E-2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12.8</v>
      </c>
      <c r="D123" s="1">
        <f>'PR-RAS'!E127</f>
        <v>0</v>
      </c>
      <c r="E123" s="1">
        <v>0</v>
      </c>
      <c r="F123" s="1">
        <v>0</v>
      </c>
      <c r="G123" s="2">
        <f t="shared" si="0"/>
        <v>1.5616000000000001</v>
      </c>
      <c r="H123" s="2">
        <f t="shared" si="1"/>
        <v>0.19999999999999929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43896</v>
      </c>
      <c r="D129" s="1">
        <f>'PR-RAS'!E133</f>
        <v>65799.62</v>
      </c>
      <c r="E129" s="1">
        <v>0</v>
      </c>
      <c r="F129" s="1">
        <v>0</v>
      </c>
      <c r="G129" s="2">
        <f t="shared" si="0"/>
        <v>22463.390719999999</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43896</v>
      </c>
      <c r="D130" s="1">
        <f>'PR-RAS'!E134</f>
        <v>65799.62</v>
      </c>
      <c r="E130" s="1">
        <v>0</v>
      </c>
      <c r="F130" s="1">
        <v>0</v>
      </c>
      <c r="G130" s="2">
        <f t="shared" si="0"/>
        <v>22638.88596</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43896</v>
      </c>
      <c r="D131" s="1">
        <f>'PR-RAS'!E135</f>
        <v>65799.62</v>
      </c>
      <c r="E131" s="1">
        <v>0</v>
      </c>
      <c r="F131" s="1">
        <v>0</v>
      </c>
      <c r="G131" s="2">
        <f t="shared" si="0"/>
        <v>22814.3812</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919561.6</v>
      </c>
      <c r="D147" s="1">
        <f>'PR-RAS'!E151</f>
        <v>1216472.49</v>
      </c>
      <c r="E147" s="1">
        <v>0</v>
      </c>
      <c r="F147" s="1">
        <v>0</v>
      </c>
      <c r="G147" s="2">
        <f t="shared" si="0"/>
        <v>489465.96067999996</v>
      </c>
      <c r="H147" s="2">
        <f t="shared" si="1"/>
        <v>0.89000000001396984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769397.78</v>
      </c>
      <c r="D148" s="1">
        <f>'PR-RAS'!E152</f>
        <v>1049399.1399999999</v>
      </c>
      <c r="E148" s="1">
        <v>0</v>
      </c>
      <c r="F148" s="1">
        <v>0</v>
      </c>
      <c r="G148" s="2">
        <f t="shared" si="0"/>
        <v>421624.82081999991</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634696.39</v>
      </c>
      <c r="D149" s="1">
        <f>'PR-RAS'!E153</f>
        <v>877740.13</v>
      </c>
      <c r="E149" s="1">
        <v>0</v>
      </c>
      <c r="F149" s="1">
        <v>0</v>
      </c>
      <c r="G149" s="2">
        <f t="shared" si="0"/>
        <v>353746.14419999998</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582525.72</v>
      </c>
      <c r="D150" s="1">
        <f>'PR-RAS'!E154</f>
        <v>804115.33</v>
      </c>
      <c r="E150" s="1">
        <v>0</v>
      </c>
      <c r="F150" s="1">
        <v>0</v>
      </c>
      <c r="G150" s="2">
        <f t="shared" si="0"/>
        <v>326422.70061999996</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17006.8</v>
      </c>
      <c r="D152" s="1">
        <f>'PR-RAS'!E156</f>
        <v>17136.89</v>
      </c>
      <c r="E152" s="1">
        <v>0</v>
      </c>
      <c r="F152" s="1">
        <v>0</v>
      </c>
      <c r="G152" s="2">
        <f t="shared" si="0"/>
        <v>7743.3675800000001</v>
      </c>
      <c r="H152" s="2">
        <f t="shared" si="1"/>
        <v>0.31000000000130967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35163.870000000003</v>
      </c>
      <c r="D153" s="1">
        <f>'PR-RAS'!E157</f>
        <v>56487.91</v>
      </c>
      <c r="E153" s="1">
        <v>0</v>
      </c>
      <c r="F153" s="1">
        <v>0</v>
      </c>
      <c r="G153" s="2">
        <f t="shared" si="0"/>
        <v>22517.23288</v>
      </c>
      <c r="H153" s="2">
        <f t="shared" si="1"/>
        <v>0.2199999999938882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32874.01</v>
      </c>
      <c r="D154" s="1">
        <f>'PR-RAS'!E158</f>
        <v>33750.57</v>
      </c>
      <c r="E154" s="1">
        <v>0</v>
      </c>
      <c r="F154" s="1">
        <v>0</v>
      </c>
      <c r="G154" s="2">
        <f t="shared" si="0"/>
        <v>15357.397949999999</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101827.38</v>
      </c>
      <c r="D155" s="1">
        <f>'PR-RAS'!E159</f>
        <v>137908.44</v>
      </c>
      <c r="E155" s="1">
        <v>0</v>
      </c>
      <c r="F155" s="1">
        <v>0</v>
      </c>
      <c r="G155" s="2">
        <f t="shared" si="0"/>
        <v>58157.216039999999</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101827.38</v>
      </c>
      <c r="D157" s="1">
        <f>'PR-RAS'!E161</f>
        <v>137908.44</v>
      </c>
      <c r="E157" s="1">
        <v>0</v>
      </c>
      <c r="F157" s="1">
        <v>0</v>
      </c>
      <c r="G157" s="2">
        <f t="shared" si="0"/>
        <v>58912.504560000001</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149531.24</v>
      </c>
      <c r="D159" s="1">
        <f>'PR-RAS'!E163</f>
        <v>166884.26999999999</v>
      </c>
      <c r="E159" s="1">
        <v>0</v>
      </c>
      <c r="F159" s="1">
        <v>0</v>
      </c>
      <c r="G159" s="2">
        <f t="shared" si="0"/>
        <v>76361.365239999999</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72900.47</v>
      </c>
      <c r="D160" s="1">
        <f>'PR-RAS'!E164</f>
        <v>76008.5</v>
      </c>
      <c r="E160" s="1">
        <v>0</v>
      </c>
      <c r="F160" s="1">
        <v>0</v>
      </c>
      <c r="G160" s="2">
        <f t="shared" si="0"/>
        <v>35761.87773</v>
      </c>
      <c r="H160" s="2">
        <f t="shared" si="1"/>
        <v>0.97000000000116415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3231.16</v>
      </c>
      <c r="D161" s="1">
        <f>'PR-RAS'!E165</f>
        <v>2516.4499999999998</v>
      </c>
      <c r="E161" s="1">
        <v>0</v>
      </c>
      <c r="F161" s="1">
        <v>0</v>
      </c>
      <c r="G161" s="2">
        <f t="shared" si="0"/>
        <v>1322.2495999999999</v>
      </c>
      <c r="H161" s="2">
        <f t="shared" si="1"/>
        <v>0.60999999999967258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66283.570000000007</v>
      </c>
      <c r="D162" s="1">
        <f>'PR-RAS'!E166</f>
        <v>70516.83</v>
      </c>
      <c r="E162" s="1">
        <v>0</v>
      </c>
      <c r="F162" s="1">
        <v>0</v>
      </c>
      <c r="G162" s="2">
        <f t="shared" si="0"/>
        <v>33378.074030000003</v>
      </c>
      <c r="H162" s="2">
        <f t="shared" si="1"/>
        <v>0.59999999999126885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981.29</v>
      </c>
      <c r="D163" s="1">
        <f>'PR-RAS'!E167</f>
        <v>610</v>
      </c>
      <c r="E163" s="1">
        <v>0</v>
      </c>
      <c r="F163" s="1">
        <v>0</v>
      </c>
      <c r="G163" s="2">
        <f t="shared" si="0"/>
        <v>356.60898000000003</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2404.4499999999998</v>
      </c>
      <c r="D164" s="1">
        <f>'PR-RAS'!E168</f>
        <v>2365.2199999999998</v>
      </c>
      <c r="E164" s="1">
        <v>0</v>
      </c>
      <c r="F164" s="1">
        <v>0</v>
      </c>
      <c r="G164" s="2">
        <f t="shared" si="0"/>
        <v>1162.9870699999999</v>
      </c>
      <c r="H164" s="2">
        <f t="shared" si="1"/>
        <v>0.66999999999961801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44572.17</v>
      </c>
      <c r="D165" s="1">
        <f>'PR-RAS'!E169</f>
        <v>59916.69000000001</v>
      </c>
      <c r="E165" s="1">
        <v>0</v>
      </c>
      <c r="F165" s="1">
        <v>0</v>
      </c>
      <c r="G165" s="2">
        <f t="shared" si="0"/>
        <v>26962.510200000004</v>
      </c>
      <c r="H165" s="2">
        <f t="shared" si="1"/>
        <v>0.47999999998864951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6972.22</v>
      </c>
      <c r="D166" s="1">
        <f>'PR-RAS'!E170</f>
        <v>6268.36</v>
      </c>
      <c r="E166" s="1">
        <v>0</v>
      </c>
      <c r="F166" s="1">
        <v>0</v>
      </c>
      <c r="G166" s="2">
        <f t="shared" si="0"/>
        <v>3218.9751000000001</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23733.89</v>
      </c>
      <c r="D167" s="1">
        <f>'PR-RAS'!E171</f>
        <v>37032.050000000003</v>
      </c>
      <c r="E167" s="1">
        <v>0</v>
      </c>
      <c r="F167" s="1">
        <v>0</v>
      </c>
      <c r="G167" s="2">
        <f t="shared" si="0"/>
        <v>16234.466340000001</v>
      </c>
      <c r="H167" s="2">
        <f t="shared" si="1"/>
        <v>0.16000000000349246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5615.18</v>
      </c>
      <c r="D168" s="1">
        <f>'PR-RAS'!E172</f>
        <v>12467.47</v>
      </c>
      <c r="E168" s="1">
        <v>0</v>
      </c>
      <c r="F168" s="1">
        <v>0</v>
      </c>
      <c r="G168" s="2">
        <f t="shared" si="0"/>
        <v>5101.8700399999998</v>
      </c>
      <c r="H168" s="2">
        <f t="shared" si="1"/>
        <v>0.6499999999996362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1737.25</v>
      </c>
      <c r="D169" s="1">
        <f>'PR-RAS'!E173</f>
        <v>879.54</v>
      </c>
      <c r="E169" s="1">
        <v>0</v>
      </c>
      <c r="F169" s="1">
        <v>0</v>
      </c>
      <c r="G169" s="2">
        <f t="shared" si="0"/>
        <v>587.38344000000006</v>
      </c>
      <c r="H169" s="2">
        <f t="shared" si="1"/>
        <v>0.71000000000003638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5869.64</v>
      </c>
      <c r="D170" s="1">
        <f>'PR-RAS'!E174</f>
        <v>3144.36</v>
      </c>
      <c r="E170" s="1">
        <v>0</v>
      </c>
      <c r="F170" s="1">
        <v>0</v>
      </c>
      <c r="G170" s="2">
        <f t="shared" si="0"/>
        <v>2054.7628400000003</v>
      </c>
      <c r="H170" s="2">
        <f t="shared" si="1"/>
        <v>0.71999999999979991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643.99</v>
      </c>
      <c r="D172" s="1">
        <f>'PR-RAS'!E176</f>
        <v>124.91</v>
      </c>
      <c r="E172" s="1">
        <v>0</v>
      </c>
      <c r="F172" s="1">
        <v>0</v>
      </c>
      <c r="G172" s="2">
        <f t="shared" si="0"/>
        <v>152.84151</v>
      </c>
      <c r="H172" s="2">
        <f t="shared" si="1"/>
        <v>9.9999999999994316E-2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28711.57</v>
      </c>
      <c r="D173" s="1">
        <f>'PR-RAS'!E177</f>
        <v>26870.68</v>
      </c>
      <c r="E173" s="1">
        <v>0</v>
      </c>
      <c r="F173" s="1">
        <v>0</v>
      </c>
      <c r="G173" s="2">
        <f t="shared" si="0"/>
        <v>14181.903959999998</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1521.21</v>
      </c>
      <c r="D174" s="1">
        <f>'PR-RAS'!E178</f>
        <v>1307.55</v>
      </c>
      <c r="E174" s="1">
        <v>0</v>
      </c>
      <c r="F174" s="1">
        <v>0</v>
      </c>
      <c r="G174" s="2">
        <f t="shared" si="0"/>
        <v>715.5816299999999</v>
      </c>
      <c r="H174" s="2">
        <f t="shared" si="1"/>
        <v>0.66000000000008185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1471.08</v>
      </c>
      <c r="D175" s="1">
        <f>'PR-RAS'!E179</f>
        <v>2129.5500000000002</v>
      </c>
      <c r="E175" s="1">
        <v>0</v>
      </c>
      <c r="F175" s="1">
        <v>0</v>
      </c>
      <c r="G175" s="2">
        <f t="shared" si="0"/>
        <v>997.05132000000003</v>
      </c>
      <c r="H175" s="2">
        <f t="shared" si="1"/>
        <v>0.52999999999974534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2792.25</v>
      </c>
      <c r="D177" s="1">
        <f>'PR-RAS'!E181</f>
        <v>2895.44</v>
      </c>
      <c r="E177" s="1">
        <v>0</v>
      </c>
      <c r="F177" s="1">
        <v>0</v>
      </c>
      <c r="G177" s="2">
        <f t="shared" si="0"/>
        <v>1510.6308800000002</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1206.07</v>
      </c>
      <c r="D178" s="1">
        <f>'PR-RAS'!E182</f>
        <v>1956.29</v>
      </c>
      <c r="E178" s="1">
        <v>0</v>
      </c>
      <c r="F178" s="1">
        <v>0</v>
      </c>
      <c r="G178" s="2">
        <f t="shared" si="0"/>
        <v>906.00104999999985</v>
      </c>
      <c r="H178" s="2">
        <f t="shared" si="1"/>
        <v>0.35999999999989996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2220.6999999999998</v>
      </c>
      <c r="D179" s="1">
        <f>'PR-RAS'!E183</f>
        <v>604.42999999999995</v>
      </c>
      <c r="E179" s="1">
        <v>0</v>
      </c>
      <c r="F179" s="1">
        <v>0</v>
      </c>
      <c r="G179" s="2">
        <f t="shared" si="0"/>
        <v>610.46167999999989</v>
      </c>
      <c r="H179" s="2">
        <f t="shared" si="1"/>
        <v>0.73000000000013188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5379.14</v>
      </c>
      <c r="D180" s="1">
        <f>'PR-RAS'!E184</f>
        <v>5127.1099999999997</v>
      </c>
      <c r="E180" s="1">
        <v>0</v>
      </c>
      <c r="F180" s="1">
        <v>0</v>
      </c>
      <c r="G180" s="2">
        <f t="shared" si="0"/>
        <v>2798.3714399999999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2730.47</v>
      </c>
      <c r="D181" s="1">
        <f>'PR-RAS'!E185</f>
        <v>1265.31</v>
      </c>
      <c r="E181" s="1">
        <v>0</v>
      </c>
      <c r="F181" s="1">
        <v>0</v>
      </c>
      <c r="G181" s="2">
        <f t="shared" si="0"/>
        <v>946.99620000000004</v>
      </c>
      <c r="H181" s="2">
        <f t="shared" si="1"/>
        <v>0.77999999999974534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11390.65</v>
      </c>
      <c r="D182" s="1">
        <f>'PR-RAS'!E186</f>
        <v>11585</v>
      </c>
      <c r="E182" s="1">
        <v>0</v>
      </c>
      <c r="F182" s="1">
        <v>0</v>
      </c>
      <c r="G182" s="2">
        <f t="shared" si="0"/>
        <v>6255.4776499999998</v>
      </c>
      <c r="H182" s="2">
        <f t="shared" si="1"/>
        <v>0.3500000000003638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3347.0299999999997</v>
      </c>
      <c r="D184" s="1">
        <f>'PR-RAS'!E188</f>
        <v>4088.4</v>
      </c>
      <c r="E184" s="1">
        <v>0</v>
      </c>
      <c r="F184" s="1">
        <v>0</v>
      </c>
      <c r="G184" s="2">
        <f t="shared" si="0"/>
        <v>2108.8608899999999</v>
      </c>
      <c r="H184" s="2">
        <f t="shared" si="1"/>
        <v>0.42999999999983629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162.9</v>
      </c>
      <c r="D188" s="1">
        <f>'PR-RAS'!E192</f>
        <v>158.09</v>
      </c>
      <c r="E188" s="1">
        <v>0</v>
      </c>
      <c r="F188" s="1">
        <v>0</v>
      </c>
      <c r="G188" s="2">
        <f t="shared" si="0"/>
        <v>89.58796000000001</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1928.86</v>
      </c>
      <c r="D189" s="1">
        <f>'PR-RAS'!E193</f>
        <v>2800</v>
      </c>
      <c r="E189" s="1">
        <v>0</v>
      </c>
      <c r="F189" s="1">
        <v>0</v>
      </c>
      <c r="G189" s="2">
        <f t="shared" si="0"/>
        <v>1415.4256799999998</v>
      </c>
      <c r="H189" s="2">
        <f t="shared" si="1"/>
        <v>0.14000000000010004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1255.27</v>
      </c>
      <c r="D191" s="1">
        <f>'PR-RAS'!E195</f>
        <v>1130.31</v>
      </c>
      <c r="E191" s="1">
        <v>0</v>
      </c>
      <c r="F191" s="1">
        <v>0</v>
      </c>
      <c r="G191" s="2">
        <f t="shared" si="0"/>
        <v>668.01909999999998</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234.89</v>
      </c>
      <c r="D192" s="1">
        <f>'PR-RAS'!E196</f>
        <v>189.08</v>
      </c>
      <c r="E192" s="1">
        <v>0</v>
      </c>
      <c r="F192" s="1">
        <v>0</v>
      </c>
      <c r="G192" s="2">
        <f t="shared" si="0"/>
        <v>117.09254999999999</v>
      </c>
      <c r="H192" s="2">
        <f t="shared" si="1"/>
        <v>0.19000000000002615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234.89</v>
      </c>
      <c r="D206" s="1">
        <f>'PR-RAS'!E210</f>
        <v>189.08</v>
      </c>
      <c r="E206" s="1">
        <v>0</v>
      </c>
      <c r="F206" s="1">
        <v>0</v>
      </c>
      <c r="G206" s="2">
        <f t="shared" si="0"/>
        <v>125.67524999999998</v>
      </c>
      <c r="H206" s="2">
        <f t="shared" si="1"/>
        <v>0.19000000000002615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234.89</v>
      </c>
      <c r="D207" s="1">
        <f>'PR-RAS'!E211</f>
        <v>189.08</v>
      </c>
      <c r="E207" s="1">
        <v>0</v>
      </c>
      <c r="F207" s="1">
        <v>0</v>
      </c>
      <c r="G207" s="2">
        <f t="shared" si="0"/>
        <v>126.28829999999998</v>
      </c>
      <c r="H207" s="2">
        <f t="shared" si="1"/>
        <v>0.19000000000002615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397.69</v>
      </c>
      <c r="D248" s="1">
        <f>'PR-RAS'!E252</f>
        <v>0</v>
      </c>
      <c r="E248" s="1">
        <v>0</v>
      </c>
      <c r="F248" s="1">
        <v>0</v>
      </c>
      <c r="G248" s="2">
        <f t="shared" si="0"/>
        <v>98.229429999999994</v>
      </c>
      <c r="H248" s="2">
        <f t="shared" si="1"/>
        <v>0.31000000000000227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397.69</v>
      </c>
      <c r="D255" s="1">
        <f>'PR-RAS'!E259</f>
        <v>0</v>
      </c>
      <c r="E255" s="1">
        <v>0</v>
      </c>
      <c r="F255" s="1">
        <v>0</v>
      </c>
      <c r="G255" s="2">
        <f t="shared" si="0"/>
        <v>101.01326</v>
      </c>
      <c r="H255" s="2">
        <f t="shared" si="1"/>
        <v>0.31000000000000227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397.69</v>
      </c>
      <c r="D257" s="1">
        <f>'PR-RAS'!E261</f>
        <v>0</v>
      </c>
      <c r="E257" s="1">
        <v>0</v>
      </c>
      <c r="F257" s="1">
        <v>0</v>
      </c>
      <c r="G257" s="2">
        <f t="shared" si="0"/>
        <v>101.80864</v>
      </c>
      <c r="H257" s="2">
        <f t="shared" si="1"/>
        <v>0.31000000000000227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919561.6</v>
      </c>
      <c r="D285" s="1">
        <f>'PR-RAS'!E289</f>
        <v>1216472.49</v>
      </c>
      <c r="E285" s="1">
        <v>0</v>
      </c>
      <c r="F285" s="1">
        <v>0</v>
      </c>
      <c r="G285" s="2">
        <f t="shared" si="8"/>
        <v>952111.86871999991</v>
      </c>
      <c r="H285" s="2">
        <f t="shared" si="9"/>
        <v>0.89000000001396984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24510.280000000028</v>
      </c>
      <c r="D286" s="1">
        <f>'PR-RAS'!E290</f>
        <v>12009.690000000177</v>
      </c>
      <c r="E286" s="1">
        <v>0</v>
      </c>
      <c r="F286" s="1">
        <v>0</v>
      </c>
      <c r="G286" s="2">
        <f t="shared" si="8"/>
        <v>13830.953100000108</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18129.77</v>
      </c>
      <c r="D288" s="1">
        <f>'PR-RAS'!E292</f>
        <v>48227.54</v>
      </c>
      <c r="E288" s="1">
        <v>0</v>
      </c>
      <c r="F288" s="1">
        <v>0</v>
      </c>
      <c r="G288" s="2">
        <f t="shared" si="8"/>
        <v>32885.851949999997</v>
      </c>
      <c r="H288" s="2">
        <f t="shared" si="9"/>
        <v>0.68999999999869033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6149.2</v>
      </c>
      <c r="D405" s="1">
        <f>'PR-RAS'!E410</f>
        <v>21900.41</v>
      </c>
      <c r="E405" s="1">
        <v>0</v>
      </c>
      <c r="F405" s="1">
        <v>0</v>
      </c>
      <c r="G405" s="2">
        <f t="shared" si="8"/>
        <v>20179.808079999999</v>
      </c>
      <c r="H405" s="2">
        <f t="shared" si="9"/>
        <v>0.60999999999967258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944071.88</v>
      </c>
      <c r="D407" s="1">
        <f>'PR-RAS'!E412</f>
        <v>1228482.1800000002</v>
      </c>
      <c r="E407" s="1">
        <v>0</v>
      </c>
      <c r="F407" s="1">
        <v>0</v>
      </c>
      <c r="G407" s="2">
        <f t="shared" si="8"/>
        <v>1380820.7134400001</v>
      </c>
      <c r="H407" s="2">
        <f t="shared" si="9"/>
        <v>0.30000000016298145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919561.6</v>
      </c>
      <c r="D408" s="1">
        <f>'PR-RAS'!E413</f>
        <v>1216472.49</v>
      </c>
      <c r="E408" s="1">
        <v>0</v>
      </c>
      <c r="F408" s="1">
        <v>0</v>
      </c>
      <c r="G408" s="2">
        <f t="shared" si="8"/>
        <v>1364470.1780599998</v>
      </c>
      <c r="H408" s="2">
        <f t="shared" si="9"/>
        <v>0.89000000001396984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24510.280000000028</v>
      </c>
      <c r="D409" s="1">
        <f>'PR-RAS'!E414</f>
        <v>12009.690000000177</v>
      </c>
      <c r="E409" s="1">
        <v>0</v>
      </c>
      <c r="F409" s="1">
        <v>0</v>
      </c>
      <c r="G409" s="2">
        <f t="shared" si="8"/>
        <v>19800.101280000155</v>
      </c>
      <c r="H409" s="2">
        <f t="shared" si="9"/>
        <v>0.58999999985098839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11980.57</v>
      </c>
      <c r="D411" s="1">
        <f>'PR-RAS'!E416</f>
        <v>26327.13</v>
      </c>
      <c r="E411" s="1">
        <v>0</v>
      </c>
      <c r="F411" s="1">
        <v>0</v>
      </c>
      <c r="G411" s="2">
        <f t="shared" si="8"/>
        <v>26500.280299999999</v>
      </c>
      <c r="H411" s="2">
        <f t="shared" si="9"/>
        <v>0.56000000000130967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944071.88</v>
      </c>
      <c r="D633" s="1">
        <f>'PR-RAS'!E639</f>
        <v>1228482.1800000002</v>
      </c>
      <c r="E633" s="1">
        <v>0</v>
      </c>
      <c r="F633" s="1">
        <v>0</v>
      </c>
      <c r="G633" s="2">
        <f t="shared" si="10"/>
        <v>2149454.90368</v>
      </c>
      <c r="H633" s="2">
        <f t="shared" si="11"/>
        <v>0.30000000016298145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919561.6</v>
      </c>
      <c r="D634" s="1">
        <f>'PR-RAS'!E640</f>
        <v>1216472.49</v>
      </c>
      <c r="E634" s="1">
        <v>0</v>
      </c>
      <c r="F634" s="1">
        <v>0</v>
      </c>
      <c r="G634" s="2">
        <f t="shared" si="10"/>
        <v>2122136.6651400002</v>
      </c>
      <c r="H634" s="2">
        <f t="shared" si="11"/>
        <v>0.89000000001396984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24510.280000000028</v>
      </c>
      <c r="D635" s="1">
        <f>'PR-RAS'!E641</f>
        <v>12009.690000000177</v>
      </c>
      <c r="E635" s="1">
        <v>0</v>
      </c>
      <c r="F635" s="1">
        <v>0</v>
      </c>
      <c r="G635" s="2">
        <f t="shared" si="10"/>
        <v>30767.804440000244</v>
      </c>
      <c r="H635" s="2">
        <f t="shared" si="11"/>
        <v>0.58999999985098839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11980.57</v>
      </c>
      <c r="D637" s="1">
        <f>'PR-RAS'!E643</f>
        <v>26327.13</v>
      </c>
      <c r="E637" s="1">
        <v>0</v>
      </c>
      <c r="F637" s="1">
        <v>0</v>
      </c>
      <c r="G637" s="2">
        <f t="shared" si="10"/>
        <v>41107.751880000003</v>
      </c>
      <c r="H637" s="2">
        <f t="shared" si="11"/>
        <v>0.56000000000130967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36490.850000000028</v>
      </c>
      <c r="D639" s="1">
        <f>'PR-RAS'!E645</f>
        <v>38336.820000000182</v>
      </c>
      <c r="E639" s="1">
        <v>0</v>
      </c>
      <c r="F639" s="1">
        <v>0</v>
      </c>
      <c r="G639" s="2">
        <f t="shared" si="10"/>
        <v>72198.944620000257</v>
      </c>
      <c r="H639" s="2">
        <f t="shared" si="11"/>
        <v>0.32999999979074346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143229.54999999999</v>
      </c>
      <c r="D641" s="1">
        <f>'PR-RAS'!E647</f>
        <v>196903.85</v>
      </c>
      <c r="E641" s="1">
        <v>0</v>
      </c>
      <c r="F641" s="1">
        <v>0</v>
      </c>
      <c r="G641" s="2">
        <f t="shared" si="10"/>
        <v>343703.84</v>
      </c>
      <c r="H641" s="2">
        <f t="shared" si="11"/>
        <v>0.60000000000582077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23772.14</v>
      </c>
      <c r="D642" s="1">
        <f>'PR-RAS'!E649</f>
        <v>53953.2</v>
      </c>
      <c r="E642" s="1">
        <v>0</v>
      </c>
      <c r="F642" s="1">
        <v>0</v>
      </c>
      <c r="G642" s="2">
        <f t="shared" si="10"/>
        <v>84405.944139999992</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126864.71</v>
      </c>
      <c r="D643" s="1">
        <f>'PR-RAS'!E650</f>
        <v>155741.63</v>
      </c>
      <c r="E643" s="1">
        <v>0</v>
      </c>
      <c r="F643" s="1">
        <v>0</v>
      </c>
      <c r="G643" s="2">
        <f t="shared" si="10"/>
        <v>281419.39674000005</v>
      </c>
      <c r="H643" s="2">
        <f t="shared" si="11"/>
        <v>0.65999999998894054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108648.31</v>
      </c>
      <c r="D644" s="1">
        <f>'PR-RAS'!E651</f>
        <v>167496.01999999999</v>
      </c>
      <c r="E644" s="1">
        <v>0</v>
      </c>
      <c r="F644" s="1">
        <v>0</v>
      </c>
      <c r="G644" s="2">
        <f t="shared" si="10"/>
        <v>285260.74504999997</v>
      </c>
      <c r="H644" s="2">
        <f t="shared" si="11"/>
        <v>0.32999999998719431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41988.540000000008</v>
      </c>
      <c r="D645" s="1">
        <f>'PR-RAS'!E652</f>
        <v>42198.810000000027</v>
      </c>
      <c r="E645" s="1">
        <v>0</v>
      </c>
      <c r="F645" s="1">
        <v>0</v>
      </c>
      <c r="G645" s="2">
        <f t="shared" si="10"/>
        <v>81392.687040000048</v>
      </c>
      <c r="H645" s="2">
        <f t="shared" si="11"/>
        <v>0.6499999999650754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77</v>
      </c>
      <c r="E647" s="1">
        <v>0</v>
      </c>
      <c r="F647" s="1">
        <v>0</v>
      </c>
      <c r="G647" s="2">
        <f t="shared" si="10"/>
        <v>147.934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77</v>
      </c>
      <c r="E649" s="1">
        <v>0</v>
      </c>
      <c r="F649" s="1">
        <v>0</v>
      </c>
      <c r="G649" s="2">
        <f t="shared" si="10"/>
        <v>148.392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2908.64</v>
      </c>
      <c r="D654" s="1">
        <f>'PR-RAS'!E661</f>
        <v>3008.85</v>
      </c>
      <c r="E654" s="1">
        <v>0</v>
      </c>
      <c r="F654" s="1">
        <v>0</v>
      </c>
      <c r="G654" s="2">
        <f t="shared" si="10"/>
        <v>5828.90002</v>
      </c>
      <c r="H654" s="2">
        <f t="shared" si="11"/>
        <v>0.51000000000021828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874416.96</v>
      </c>
      <c r="D668" s="1">
        <f>'PR-RAS'!E675</f>
        <v>1137703.4099999999</v>
      </c>
      <c r="E668" s="1">
        <v>0</v>
      </c>
      <c r="F668" s="1">
        <v>0</v>
      </c>
      <c r="G668" s="2">
        <f t="shared" si="10"/>
        <v>2100932.4612599998</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16482.3</v>
      </c>
      <c r="D687" s="1">
        <f>'PR-RAS'!E694</f>
        <v>17050.009999999998</v>
      </c>
      <c r="E687" s="1">
        <v>0</v>
      </c>
      <c r="F687" s="1">
        <v>0</v>
      </c>
      <c r="G687" s="2">
        <f t="shared" si="10"/>
        <v>34699.471519999999</v>
      </c>
      <c r="H687" s="2">
        <f t="shared" si="11"/>
        <v>0.30999999999767169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4569.78</v>
      </c>
      <c r="D703" s="1">
        <f>'PR-RAS'!E710</f>
        <v>4018</v>
      </c>
      <c r="E703" s="1">
        <v>0</v>
      </c>
      <c r="F703" s="1">
        <v>0</v>
      </c>
      <c r="G703" s="2">
        <f t="shared" si="10"/>
        <v>8849.2575599999982</v>
      </c>
      <c r="H703" s="2">
        <f t="shared" si="11"/>
        <v>0.22000000000025466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3421.41</v>
      </c>
      <c r="D709" s="1">
        <f>'PR-RAS'!E716</f>
        <v>0</v>
      </c>
      <c r="E709" s="1">
        <v>0</v>
      </c>
      <c r="F709" s="1">
        <v>0</v>
      </c>
      <c r="G709" s="2">
        <f t="shared" si="10"/>
        <v>2422.3582799999999</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4746.37</v>
      </c>
      <c r="D710" s="1">
        <f>'PR-RAS'!E717</f>
        <v>441.44</v>
      </c>
      <c r="E710" s="1">
        <v>0</v>
      </c>
      <c r="F710" s="1">
        <v>0</v>
      </c>
      <c r="G710" s="2">
        <f t="shared" si="10"/>
        <v>3991.13825</v>
      </c>
      <c r="H710" s="2">
        <f t="shared" si="11"/>
        <v>0.80999999999988859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66283.570000000007</v>
      </c>
      <c r="D711" s="1">
        <f>'PR-RAS'!E718</f>
        <v>70516.83</v>
      </c>
      <c r="E711" s="1">
        <v>0</v>
      </c>
      <c r="F711" s="1">
        <v>0</v>
      </c>
      <c r="G711" s="2">
        <f t="shared" si="10"/>
        <v>147195.23329999999</v>
      </c>
      <c r="H711" s="2">
        <f t="shared" si="11"/>
        <v>0.59999999999126885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2220.6999999999998</v>
      </c>
      <c r="D713" s="1">
        <f>'PR-RAS'!E720</f>
        <v>454.59</v>
      </c>
      <c r="E713" s="1">
        <v>0</v>
      </c>
      <c r="F713" s="1">
        <v>0</v>
      </c>
      <c r="G713" s="2">
        <f t="shared" si="10"/>
        <v>2228.4745599999997</v>
      </c>
      <c r="H713" s="2">
        <f t="shared" si="11"/>
        <v>0.71000000000020691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5379.14</v>
      </c>
      <c r="D715" s="1">
        <f>'PR-RAS'!E722</f>
        <v>704.42</v>
      </c>
      <c r="E715" s="1">
        <v>0</v>
      </c>
      <c r="F715" s="1">
        <v>0</v>
      </c>
      <c r="G715" s="2">
        <f t="shared" si="10"/>
        <v>4846.6177200000002</v>
      </c>
      <c r="H715" s="2">
        <f t="shared" si="11"/>
        <v>0.56000000000028649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11390.65</v>
      </c>
      <c r="D717" s="1">
        <f>'PR-RAS'!E724</f>
        <v>11585</v>
      </c>
      <c r="E717" s="1">
        <v>0</v>
      </c>
      <c r="F717" s="1">
        <v>0</v>
      </c>
      <c r="G717" s="2">
        <f t="shared" si="10"/>
        <v>24745.4254</v>
      </c>
      <c r="H717" s="2">
        <f t="shared" si="11"/>
        <v>0.3500000000003638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397.69</v>
      </c>
      <c r="D821" s="1">
        <f>'PR-RAS'!E828</f>
        <v>0</v>
      </c>
      <c r="E821" s="1">
        <v>0</v>
      </c>
      <c r="F821" s="1">
        <v>0</v>
      </c>
      <c r="G821" s="2">
        <f t="shared" si="18"/>
        <v>326.10579999999999</v>
      </c>
      <c r="H821" s="2">
        <f t="shared" si="19"/>
        <v>0.31000000000000227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226492.57</v>
      </c>
      <c r="D1480" s="6"/>
      <c r="E1480" s="6">
        <v>0</v>
      </c>
      <c r="F1480" s="6">
        <v>0</v>
      </c>
      <c r="G1480" s="7">
        <f t="shared" ref="G1480:G1580" si="34">B1480/1000*C1480</f>
        <v>226.49257</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1294318.47</v>
      </c>
      <c r="D1481" s="1">
        <v>0</v>
      </c>
      <c r="E1481" s="1">
        <v>0</v>
      </c>
      <c r="F1481" s="1">
        <v>0</v>
      </c>
      <c r="G1481" s="2">
        <f t="shared" si="34"/>
        <v>2588.6369399999999</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1294318.47</v>
      </c>
      <c r="D1483" s="1">
        <v>0</v>
      </c>
      <c r="E1483" s="1">
        <v>0</v>
      </c>
      <c r="F1483" s="1">
        <v>0</v>
      </c>
      <c r="G1483" s="2">
        <f t="shared" si="34"/>
        <v>5177.2738799999997</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1092773.78</v>
      </c>
      <c r="D1484" s="1">
        <v>0</v>
      </c>
      <c r="E1484" s="1">
        <v>0</v>
      </c>
      <c r="F1484" s="1">
        <v>0</v>
      </c>
      <c r="G1484" s="2">
        <f t="shared" si="34"/>
        <v>5463.8689000000004</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164214.20000000001</v>
      </c>
      <c r="D1485" s="1">
        <v>0</v>
      </c>
      <c r="E1485" s="1">
        <v>0</v>
      </c>
      <c r="F1485" s="1">
        <v>0</v>
      </c>
      <c r="G1485" s="2">
        <f t="shared" si="34"/>
        <v>985.28520000000015</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189.08</v>
      </c>
      <c r="D1486" s="1">
        <v>0</v>
      </c>
      <c r="E1486" s="1">
        <v>0</v>
      </c>
      <c r="F1486" s="1">
        <v>0</v>
      </c>
      <c r="G1486" s="2">
        <f t="shared" si="34"/>
        <v>1.3235600000000001</v>
      </c>
      <c r="H1486" s="2">
        <f t="shared" si="35"/>
        <v>8.0000000000012506E-2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37141.410000000003</v>
      </c>
      <c r="D1491" s="1">
        <v>0</v>
      </c>
      <c r="E1491" s="1">
        <v>0</v>
      </c>
      <c r="F1491" s="1">
        <v>0</v>
      </c>
      <c r="G1491" s="2">
        <f t="shared" si="34"/>
        <v>445.69692000000003</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1263626.8700000001</v>
      </c>
      <c r="D1499" s="1">
        <v>0</v>
      </c>
      <c r="E1499" s="1">
        <v>0</v>
      </c>
      <c r="F1499" s="1">
        <v>0</v>
      </c>
      <c r="G1499" s="2">
        <f t="shared" si="34"/>
        <v>25272.537400000001</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1263626.8700000001</v>
      </c>
      <c r="D1501" s="1">
        <v>0</v>
      </c>
      <c r="E1501" s="1">
        <v>0</v>
      </c>
      <c r="F1501" s="1">
        <v>0</v>
      </c>
      <c r="G1501" s="2">
        <f t="shared" si="34"/>
        <v>27799.791140000001</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1057667.5900000001</v>
      </c>
      <c r="D1502" s="1">
        <v>0</v>
      </c>
      <c r="E1502" s="1">
        <v>0</v>
      </c>
      <c r="F1502" s="1">
        <v>0</v>
      </c>
      <c r="G1502" s="2">
        <f t="shared" si="34"/>
        <v>24326.354570000003</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171889.54</v>
      </c>
      <c r="D1503" s="1">
        <v>0</v>
      </c>
      <c r="E1503" s="1">
        <v>0</v>
      </c>
      <c r="F1503" s="1">
        <v>0</v>
      </c>
      <c r="G1503" s="2">
        <f t="shared" si="34"/>
        <v>4125.3489600000003</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153.03</v>
      </c>
      <c r="D1504" s="1">
        <v>0</v>
      </c>
      <c r="E1504" s="1">
        <v>0</v>
      </c>
      <c r="F1504" s="1">
        <v>0</v>
      </c>
      <c r="G1504" s="2">
        <f t="shared" si="34"/>
        <v>3.8257500000000002</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33916.71</v>
      </c>
      <c r="D1509" s="1">
        <v>0</v>
      </c>
      <c r="E1509" s="1">
        <v>0</v>
      </c>
      <c r="F1509" s="1">
        <v>0</v>
      </c>
      <c r="G1509" s="2">
        <f t="shared" si="34"/>
        <v>1017.5012999999999</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257184.16999999993</v>
      </c>
      <c r="D1517" s="1">
        <v>0</v>
      </c>
      <c r="E1517" s="1">
        <v>0</v>
      </c>
      <c r="F1517" s="1">
        <v>0</v>
      </c>
      <c r="G1517" s="2">
        <f t="shared" si="34"/>
        <v>9772.9984599999971</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257184.17</v>
      </c>
      <c r="D1576" s="1">
        <v>0</v>
      </c>
      <c r="E1576" s="1">
        <v>0</v>
      </c>
      <c r="F1576" s="1">
        <v>0</v>
      </c>
      <c r="G1576" s="2">
        <f t="shared" si="34"/>
        <v>24946.864490000004</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257184.17</v>
      </c>
      <c r="D1578" s="1">
        <v>0</v>
      </c>
      <c r="E1578" s="1">
        <v>0</v>
      </c>
      <c r="F1578" s="1">
        <v>0</v>
      </c>
      <c r="G1578" s="2">
        <f t="shared" si="34"/>
        <v>25461.232830000001</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23198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944071.88</v>
      </c>
      <c r="I16" s="170">
        <f>'PR-RAS'!E6</f>
        <v>1228482.1800000002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919561.6</v>
      </c>
      <c r="I17" s="170">
        <f>'PR-RAS'!E151</f>
        <v>1216472.49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36490.850000000028</v>
      </c>
      <c r="I18" s="170">
        <f>'PR-RAS'!E645</f>
        <v>38336.820000000182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226492.57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257184.16999999993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257184.17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30" zoomScaleNormal="130" workbookViewId="0">
      <selection activeCell="E284" sqref="E2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944071.88</v>
      </c>
      <c r="E6" s="51">
        <f>E7+E44+E50+E82+E106+E124+E133+E139</f>
        <v>1228482.1800000002</v>
      </c>
      <c r="F6" s="52">
        <f t="shared" ref="F6:F131" si="0">IF(D6&lt;&gt;0,IF(E6/D6&gt;=100,"&gt;&gt;100",E6/D6*100),"-")</f>
        <v>130.12591583598487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895390.14</v>
      </c>
      <c r="E50" s="51">
        <f>E51+E54+E59+E62+E65+E68+E71+E74+E77</f>
        <v>1158142.27</v>
      </c>
      <c r="F50" s="52">
        <f t="shared" si="0"/>
        <v>129.3449880964738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2908.64</v>
      </c>
      <c r="E59" s="51">
        <f t="shared" si="12"/>
        <v>3008.85</v>
      </c>
      <c r="F59" s="52">
        <f t="shared" si="0"/>
        <v>103.44525276417843</v>
      </c>
    </row>
    <row r="60" spans="1:6" ht="24" x14ac:dyDescent="0.2">
      <c r="A60" s="53">
        <v>6331</v>
      </c>
      <c r="B60" s="86" t="s">
        <v>165</v>
      </c>
      <c r="C60" s="50" t="s">
        <v>166</v>
      </c>
      <c r="D60" s="242">
        <v>2908.64</v>
      </c>
      <c r="E60" s="242">
        <v>3008.85</v>
      </c>
      <c r="F60" s="52">
        <f t="shared" si="0"/>
        <v>103.44525276417843</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874416.96</v>
      </c>
      <c r="E68" s="51">
        <f t="shared" si="15"/>
        <v>1137703.4099999999</v>
      </c>
      <c r="F68" s="52">
        <f t="shared" si="0"/>
        <v>130.10994320146762</v>
      </c>
    </row>
    <row r="69" spans="1:6" ht="12.75" customHeight="1" x14ac:dyDescent="0.2">
      <c r="A69" s="53" t="s">
        <v>183</v>
      </c>
      <c r="B69" s="85" t="s">
        <v>184</v>
      </c>
      <c r="C69" s="50" t="s">
        <v>183</v>
      </c>
      <c r="D69" s="242">
        <v>874416.96</v>
      </c>
      <c r="E69" s="242">
        <v>1137703.4099999999</v>
      </c>
      <c r="F69" s="52">
        <f t="shared" si="0"/>
        <v>130.10994320146762</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16482.3</v>
      </c>
      <c r="E74" s="51">
        <f t="shared" si="17"/>
        <v>17050.009999999998</v>
      </c>
      <c r="F74" s="52">
        <f t="shared" si="0"/>
        <v>103.44436152721403</v>
      </c>
    </row>
    <row r="75" spans="1:6" ht="12.75" customHeight="1" x14ac:dyDescent="0.2">
      <c r="A75" s="53" t="s">
        <v>195</v>
      </c>
      <c r="B75" s="85" t="s">
        <v>196</v>
      </c>
      <c r="C75" s="50" t="s">
        <v>195</v>
      </c>
      <c r="D75" s="242">
        <v>16482.3</v>
      </c>
      <c r="E75" s="242">
        <v>17050.009999999998</v>
      </c>
      <c r="F75" s="52">
        <f t="shared" si="0"/>
        <v>103.44436152721403</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1582.24</v>
      </c>
      <c r="E77" s="51">
        <f t="shared" si="18"/>
        <v>380</v>
      </c>
      <c r="F77" s="52">
        <f t="shared" si="0"/>
        <v>24.016584083324908</v>
      </c>
    </row>
    <row r="78" spans="1:6" ht="12.75" customHeight="1" x14ac:dyDescent="0.2">
      <c r="A78" s="53">
        <v>6391</v>
      </c>
      <c r="B78" s="85" t="s">
        <v>201</v>
      </c>
      <c r="C78" s="50" t="s">
        <v>202</v>
      </c>
      <c r="D78" s="242">
        <v>1582.24</v>
      </c>
      <c r="E78" s="242">
        <v>380</v>
      </c>
      <c r="F78" s="52">
        <f t="shared" si="0"/>
        <v>24.016584083324908</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4.07</v>
      </c>
      <c r="E82" s="51">
        <f t="shared" si="19"/>
        <v>22.29</v>
      </c>
      <c r="F82" s="52">
        <f t="shared" si="0"/>
        <v>547.66584766584754</v>
      </c>
    </row>
    <row r="83" spans="1:6" ht="12.75" customHeight="1" x14ac:dyDescent="0.2">
      <c r="A83" s="53">
        <v>641</v>
      </c>
      <c r="B83" s="85" t="s">
        <v>211</v>
      </c>
      <c r="C83" s="50" t="s">
        <v>212</v>
      </c>
      <c r="D83" s="51">
        <f t="shared" ref="D83:E83" si="20">SUM(D84:D90)</f>
        <v>4.07</v>
      </c>
      <c r="E83" s="51">
        <f t="shared" si="20"/>
        <v>22.29</v>
      </c>
      <c r="F83" s="52">
        <f t="shared" si="0"/>
        <v>547.66584766584754</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4.07</v>
      </c>
      <c r="E85" s="242">
        <v>22.29</v>
      </c>
      <c r="F85" s="52">
        <f t="shared" si="0"/>
        <v>547.66584766584754</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4569.78</v>
      </c>
      <c r="E106" s="51">
        <f t="shared" si="23"/>
        <v>4018</v>
      </c>
      <c r="F106" s="52">
        <f t="shared" si="0"/>
        <v>87.925458118333935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4569.78</v>
      </c>
      <c r="E112" s="51">
        <f t="shared" si="25"/>
        <v>4018</v>
      </c>
      <c r="F112" s="52">
        <f t="shared" si="0"/>
        <v>87.925458118333935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4569.78</v>
      </c>
      <c r="E117" s="242">
        <v>4018</v>
      </c>
      <c r="F117" s="52">
        <f t="shared" si="0"/>
        <v>87.925458118333935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211.89000000000001</v>
      </c>
      <c r="E124" s="51">
        <f t="shared" si="27"/>
        <v>500</v>
      </c>
      <c r="F124" s="52">
        <f t="shared" si="0"/>
        <v>235.97149464344707</v>
      </c>
    </row>
    <row r="125" spans="1:6" ht="12.75" customHeight="1" x14ac:dyDescent="0.2">
      <c r="A125" s="53">
        <v>661</v>
      </c>
      <c r="B125" s="86" t="s">
        <v>295</v>
      </c>
      <c r="C125" s="50" t="s">
        <v>296</v>
      </c>
      <c r="D125" s="51">
        <f t="shared" ref="D125:E125" si="28">SUM(D126:D127)</f>
        <v>211.89000000000001</v>
      </c>
      <c r="E125" s="51">
        <f t="shared" si="28"/>
        <v>0</v>
      </c>
      <c r="F125" s="52">
        <f t="shared" si="0"/>
        <v>0</v>
      </c>
    </row>
    <row r="126" spans="1:6" ht="12.75" customHeight="1" x14ac:dyDescent="0.2">
      <c r="A126" s="53">
        <v>6614</v>
      </c>
      <c r="B126" s="86" t="s">
        <v>297</v>
      </c>
      <c r="C126" s="50" t="s">
        <v>298</v>
      </c>
      <c r="D126" s="242">
        <v>199.09</v>
      </c>
      <c r="E126" s="242"/>
      <c r="F126" s="52">
        <f t="shared" si="0"/>
        <v>0</v>
      </c>
    </row>
    <row r="127" spans="1:6" ht="12.75" customHeight="1" x14ac:dyDescent="0.2">
      <c r="A127" s="53">
        <v>6615</v>
      </c>
      <c r="B127" s="86" t="s">
        <v>299</v>
      </c>
      <c r="C127" s="50" t="s">
        <v>300</v>
      </c>
      <c r="D127" s="242">
        <v>12.8</v>
      </c>
      <c r="E127" s="242"/>
      <c r="F127" s="52">
        <f t="shared" si="0"/>
        <v>0</v>
      </c>
    </row>
    <row r="128" spans="1:6" ht="24" x14ac:dyDescent="0.2">
      <c r="A128" s="53">
        <v>663</v>
      </c>
      <c r="B128" s="231" t="s">
        <v>301</v>
      </c>
      <c r="C128" s="50" t="s">
        <v>302</v>
      </c>
      <c r="D128" s="51">
        <f t="shared" ref="D128:E128" si="29">SUM(D129:D132)</f>
        <v>0</v>
      </c>
      <c r="E128" s="51">
        <f t="shared" si="29"/>
        <v>500</v>
      </c>
      <c r="F128" s="52" t="str">
        <f t="shared" si="0"/>
        <v>-</v>
      </c>
    </row>
    <row r="129" spans="1:6" ht="12.75" customHeight="1" x14ac:dyDescent="0.2">
      <c r="A129" s="53">
        <v>6631</v>
      </c>
      <c r="B129" s="86" t="s">
        <v>303</v>
      </c>
      <c r="C129" s="50" t="s">
        <v>304</v>
      </c>
      <c r="D129" s="242">
        <v>0</v>
      </c>
      <c r="E129" s="242">
        <v>500</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43896</v>
      </c>
      <c r="E133" s="51">
        <f t="shared" si="30"/>
        <v>65799.62</v>
      </c>
      <c r="F133" s="52">
        <f t="shared" ref="F133:F223" si="31">IF(D133&lt;&gt;0,IF(E133/D133&gt;=100,"&gt;&gt;100",E133/D133*100),"-")</f>
        <v>149.89889739383997</v>
      </c>
    </row>
    <row r="134" spans="1:6" ht="24" x14ac:dyDescent="0.2">
      <c r="A134" s="53">
        <v>671</v>
      </c>
      <c r="B134" s="232" t="s">
        <v>313</v>
      </c>
      <c r="C134" s="50" t="s">
        <v>314</v>
      </c>
      <c r="D134" s="51">
        <f t="shared" ref="D134:E134" si="32">SUM(D135:D137)</f>
        <v>43896</v>
      </c>
      <c r="E134" s="51">
        <f t="shared" si="32"/>
        <v>65799.62</v>
      </c>
      <c r="F134" s="52">
        <f t="shared" si="31"/>
        <v>149.89889739383997</v>
      </c>
    </row>
    <row r="135" spans="1:6" ht="12.75" customHeight="1" x14ac:dyDescent="0.2">
      <c r="A135" s="53">
        <v>6711</v>
      </c>
      <c r="B135" s="85" t="s">
        <v>315</v>
      </c>
      <c r="C135" s="50" t="s">
        <v>316</v>
      </c>
      <c r="D135" s="242">
        <v>43896</v>
      </c>
      <c r="E135" s="242">
        <v>65799.62</v>
      </c>
      <c r="F135" s="52">
        <f t="shared" si="31"/>
        <v>149.89889739383997</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919561.6</v>
      </c>
      <c r="E151" s="51">
        <f t="shared" si="35"/>
        <v>1216472.49</v>
      </c>
      <c r="F151" s="52">
        <f t="shared" si="31"/>
        <v>132.28830890720101</v>
      </c>
    </row>
    <row r="152" spans="1:6" ht="12.75" customHeight="1" x14ac:dyDescent="0.2">
      <c r="A152" s="53">
        <v>31</v>
      </c>
      <c r="B152" s="85" t="s">
        <v>348</v>
      </c>
      <c r="C152" s="50" t="s">
        <v>34</v>
      </c>
      <c r="D152" s="51">
        <f t="shared" ref="D152:E152" si="36">D153+D158+D159</f>
        <v>769397.78</v>
      </c>
      <c r="E152" s="51">
        <f t="shared" si="36"/>
        <v>1049399.1399999999</v>
      </c>
      <c r="F152" s="52">
        <f t="shared" si="31"/>
        <v>136.39227552749111</v>
      </c>
    </row>
    <row r="153" spans="1:6" ht="12.75" customHeight="1" x14ac:dyDescent="0.2">
      <c r="A153" s="53">
        <v>311</v>
      </c>
      <c r="B153" s="85" t="s">
        <v>349</v>
      </c>
      <c r="C153" s="50" t="s">
        <v>350</v>
      </c>
      <c r="D153" s="51">
        <f t="shared" ref="D153:E153" si="37">SUM(D154:D157)</f>
        <v>634696.39</v>
      </c>
      <c r="E153" s="51">
        <f t="shared" si="37"/>
        <v>877740.13</v>
      </c>
      <c r="F153" s="52">
        <f t="shared" si="31"/>
        <v>138.29291356139586</v>
      </c>
    </row>
    <row r="154" spans="1:6" ht="12.75" customHeight="1" x14ac:dyDescent="0.2">
      <c r="A154" s="53">
        <v>3111</v>
      </c>
      <c r="B154" s="85" t="s">
        <v>351</v>
      </c>
      <c r="C154" s="50" t="s">
        <v>352</v>
      </c>
      <c r="D154" s="242">
        <v>582525.72</v>
      </c>
      <c r="E154" s="242">
        <v>804115.33</v>
      </c>
      <c r="F154" s="52">
        <f t="shared" si="31"/>
        <v>138.03945515058115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17006.8</v>
      </c>
      <c r="E156" s="242">
        <v>17136.89</v>
      </c>
      <c r="F156" s="52">
        <f t="shared" si="31"/>
        <v>100.7649293223887</v>
      </c>
    </row>
    <row r="157" spans="1:6" ht="12.75" customHeight="1" x14ac:dyDescent="0.2">
      <c r="A157" s="53">
        <v>3114</v>
      </c>
      <c r="B157" s="85" t="s">
        <v>357</v>
      </c>
      <c r="C157" s="50" t="s">
        <v>358</v>
      </c>
      <c r="D157" s="242">
        <v>35163.870000000003</v>
      </c>
      <c r="E157" s="242">
        <v>56487.91</v>
      </c>
      <c r="F157" s="52">
        <f t="shared" si="31"/>
        <v>160.64190318073636</v>
      </c>
    </row>
    <row r="158" spans="1:6" ht="12.75" customHeight="1" x14ac:dyDescent="0.2">
      <c r="A158" s="53">
        <v>312</v>
      </c>
      <c r="B158" s="85" t="s">
        <v>359</v>
      </c>
      <c r="C158" s="50" t="s">
        <v>360</v>
      </c>
      <c r="D158" s="242">
        <v>32874.01</v>
      </c>
      <c r="E158" s="242">
        <v>33750.57</v>
      </c>
      <c r="F158" s="52">
        <f t="shared" si="31"/>
        <v>102.6664225021529</v>
      </c>
    </row>
    <row r="159" spans="1:6" ht="12.75" customHeight="1" x14ac:dyDescent="0.2">
      <c r="A159" s="53">
        <v>313</v>
      </c>
      <c r="B159" s="85" t="s">
        <v>361</v>
      </c>
      <c r="C159" s="50" t="s">
        <v>362</v>
      </c>
      <c r="D159" s="51">
        <f t="shared" ref="D159:E159" si="38">SUM(D160:D162)</f>
        <v>101827.38</v>
      </c>
      <c r="E159" s="51">
        <f t="shared" si="38"/>
        <v>137908.44</v>
      </c>
      <c r="F159" s="52">
        <f t="shared" si="31"/>
        <v>135.4335543151557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101827.38</v>
      </c>
      <c r="E161" s="242">
        <v>137908.44</v>
      </c>
      <c r="F161" s="52">
        <f t="shared" si="31"/>
        <v>135.4335543151557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149531.24</v>
      </c>
      <c r="E163" s="51">
        <f t="shared" si="39"/>
        <v>166884.26999999999</v>
      </c>
      <c r="F163" s="52">
        <f t="shared" si="31"/>
        <v>111.60495291819956</v>
      </c>
    </row>
    <row r="164" spans="1:6" ht="12.75" customHeight="1" x14ac:dyDescent="0.2">
      <c r="A164" s="53">
        <v>321</v>
      </c>
      <c r="B164" s="85" t="s">
        <v>370</v>
      </c>
      <c r="C164" s="50" t="s">
        <v>371</v>
      </c>
      <c r="D164" s="51">
        <f t="shared" ref="D164:E164" si="40">SUM(D165:D168)</f>
        <v>72900.47</v>
      </c>
      <c r="E164" s="51">
        <f t="shared" si="40"/>
        <v>76008.5</v>
      </c>
      <c r="F164" s="52">
        <f t="shared" si="31"/>
        <v>104.26338815099545</v>
      </c>
    </row>
    <row r="165" spans="1:6" ht="12.75" customHeight="1" x14ac:dyDescent="0.2">
      <c r="A165" s="53">
        <v>3211</v>
      </c>
      <c r="B165" s="85" t="s">
        <v>372</v>
      </c>
      <c r="C165" s="50" t="s">
        <v>373</v>
      </c>
      <c r="D165" s="242">
        <v>3231.16</v>
      </c>
      <c r="E165" s="242">
        <v>2516.4499999999998</v>
      </c>
      <c r="F165" s="52">
        <f t="shared" si="31"/>
        <v>77.880699191621588</v>
      </c>
    </row>
    <row r="166" spans="1:6" ht="12.75" customHeight="1" x14ac:dyDescent="0.2">
      <c r="A166" s="53">
        <v>3212</v>
      </c>
      <c r="B166" s="85" t="s">
        <v>374</v>
      </c>
      <c r="C166" s="50" t="s">
        <v>375</v>
      </c>
      <c r="D166" s="242">
        <v>66283.570000000007</v>
      </c>
      <c r="E166" s="242">
        <v>70516.83</v>
      </c>
      <c r="F166" s="52">
        <f t="shared" si="31"/>
        <v>106.38659022137762</v>
      </c>
    </row>
    <row r="167" spans="1:6" ht="12.75" customHeight="1" x14ac:dyDescent="0.2">
      <c r="A167" s="53">
        <v>3213</v>
      </c>
      <c r="B167" s="85" t="s">
        <v>376</v>
      </c>
      <c r="C167" s="50" t="s">
        <v>377</v>
      </c>
      <c r="D167" s="242">
        <v>981.29</v>
      </c>
      <c r="E167" s="242">
        <v>610</v>
      </c>
      <c r="F167" s="52">
        <f t="shared" si="31"/>
        <v>62.163071059523688</v>
      </c>
    </row>
    <row r="168" spans="1:6" ht="12.75" customHeight="1" x14ac:dyDescent="0.2">
      <c r="A168" s="53">
        <v>3214</v>
      </c>
      <c r="B168" s="85" t="s">
        <v>378</v>
      </c>
      <c r="C168" s="50" t="s">
        <v>379</v>
      </c>
      <c r="D168" s="242">
        <v>2404.4499999999998</v>
      </c>
      <c r="E168" s="242">
        <v>2365.2199999999998</v>
      </c>
      <c r="F168" s="52">
        <f t="shared" si="31"/>
        <v>98.368441847407922</v>
      </c>
    </row>
    <row r="169" spans="1:6" ht="12.75" customHeight="1" x14ac:dyDescent="0.2">
      <c r="A169" s="53">
        <v>322</v>
      </c>
      <c r="B169" s="85" t="s">
        <v>380</v>
      </c>
      <c r="C169" s="50" t="s">
        <v>381</v>
      </c>
      <c r="D169" s="51">
        <f t="shared" ref="D169:E169" si="41">SUM(D170:D176)</f>
        <v>44572.17</v>
      </c>
      <c r="E169" s="51">
        <f t="shared" si="41"/>
        <v>59916.69000000001</v>
      </c>
      <c r="F169" s="52">
        <f t="shared" si="31"/>
        <v>134.42623502512893</v>
      </c>
    </row>
    <row r="170" spans="1:6" ht="12.75" customHeight="1" x14ac:dyDescent="0.2">
      <c r="A170" s="53">
        <v>3221</v>
      </c>
      <c r="B170" s="85" t="s">
        <v>382</v>
      </c>
      <c r="C170" s="50" t="s">
        <v>383</v>
      </c>
      <c r="D170" s="242">
        <v>6972.22</v>
      </c>
      <c r="E170" s="242">
        <v>6268.36</v>
      </c>
      <c r="F170" s="52">
        <f t="shared" si="31"/>
        <v>89.904793595153336</v>
      </c>
    </row>
    <row r="171" spans="1:6" ht="12.75" customHeight="1" x14ac:dyDescent="0.2">
      <c r="A171" s="53">
        <v>3222</v>
      </c>
      <c r="B171" s="85" t="s">
        <v>384</v>
      </c>
      <c r="C171" s="50" t="s">
        <v>385</v>
      </c>
      <c r="D171" s="242">
        <v>23733.89</v>
      </c>
      <c r="E171" s="242">
        <v>37032.050000000003</v>
      </c>
      <c r="F171" s="52">
        <f t="shared" si="31"/>
        <v>156.030258840839</v>
      </c>
    </row>
    <row r="172" spans="1:6" ht="12.75" customHeight="1" x14ac:dyDescent="0.2">
      <c r="A172" s="53">
        <v>3223</v>
      </c>
      <c r="B172" s="85" t="s">
        <v>386</v>
      </c>
      <c r="C172" s="50" t="s">
        <v>387</v>
      </c>
      <c r="D172" s="242">
        <v>5615.18</v>
      </c>
      <c r="E172" s="242">
        <v>12467.47</v>
      </c>
      <c r="F172" s="52">
        <f t="shared" si="31"/>
        <v>222.03152882009124</v>
      </c>
    </row>
    <row r="173" spans="1:6" ht="12.75" customHeight="1" x14ac:dyDescent="0.2">
      <c r="A173" s="53">
        <v>3224</v>
      </c>
      <c r="B173" s="85" t="s">
        <v>388</v>
      </c>
      <c r="C173" s="50" t="s">
        <v>389</v>
      </c>
      <c r="D173" s="242">
        <v>1737.25</v>
      </c>
      <c r="E173" s="242">
        <v>879.54</v>
      </c>
      <c r="F173" s="52">
        <f t="shared" si="31"/>
        <v>50.628291840552599</v>
      </c>
    </row>
    <row r="174" spans="1:6" ht="12.75" customHeight="1" x14ac:dyDescent="0.2">
      <c r="A174" s="53">
        <v>3225</v>
      </c>
      <c r="B174" s="85" t="s">
        <v>390</v>
      </c>
      <c r="C174" s="50" t="s">
        <v>391</v>
      </c>
      <c r="D174" s="242">
        <v>5869.64</v>
      </c>
      <c r="E174" s="242">
        <v>3144.36</v>
      </c>
      <c r="F174" s="52">
        <f t="shared" si="31"/>
        <v>53.569895257630797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643.99</v>
      </c>
      <c r="E176" s="242">
        <v>124.91</v>
      </c>
      <c r="F176" s="52">
        <f t="shared" si="31"/>
        <v>19.396263917141571</v>
      </c>
    </row>
    <row r="177" spans="1:6" ht="12.75" customHeight="1" x14ac:dyDescent="0.2">
      <c r="A177" s="53">
        <v>323</v>
      </c>
      <c r="B177" s="85" t="s">
        <v>396</v>
      </c>
      <c r="C177" s="50" t="s">
        <v>397</v>
      </c>
      <c r="D177" s="51">
        <f t="shared" ref="D177:E177" si="42">SUM(D178:D186)</f>
        <v>28711.57</v>
      </c>
      <c r="E177" s="51">
        <f t="shared" si="42"/>
        <v>26870.68</v>
      </c>
      <c r="F177" s="52">
        <f t="shared" si="31"/>
        <v>93.588333901629213</v>
      </c>
    </row>
    <row r="178" spans="1:6" ht="12.75" customHeight="1" x14ac:dyDescent="0.2">
      <c r="A178" s="53">
        <v>3231</v>
      </c>
      <c r="B178" s="85" t="s">
        <v>398</v>
      </c>
      <c r="C178" s="50" t="s">
        <v>399</v>
      </c>
      <c r="D178" s="242">
        <v>1521.21</v>
      </c>
      <c r="E178" s="242">
        <v>1307.55</v>
      </c>
      <c r="F178" s="52">
        <f t="shared" si="31"/>
        <v>85.954601928727783</v>
      </c>
    </row>
    <row r="179" spans="1:6" ht="12.75" customHeight="1" x14ac:dyDescent="0.2">
      <c r="A179" s="53">
        <v>3232</v>
      </c>
      <c r="B179" s="85" t="s">
        <v>400</v>
      </c>
      <c r="C179" s="50" t="s">
        <v>401</v>
      </c>
      <c r="D179" s="242">
        <v>1471.08</v>
      </c>
      <c r="E179" s="242">
        <v>2129.5500000000002</v>
      </c>
      <c r="F179" s="52">
        <f t="shared" si="31"/>
        <v>144.76099192430055</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2792.25</v>
      </c>
      <c r="E181" s="242">
        <v>2895.44</v>
      </c>
      <c r="F181" s="52">
        <f t="shared" si="31"/>
        <v>103.69558599695586</v>
      </c>
    </row>
    <row r="182" spans="1:6" ht="12.75" customHeight="1" x14ac:dyDescent="0.2">
      <c r="A182" s="53">
        <v>3235</v>
      </c>
      <c r="B182" s="85" t="s">
        <v>406</v>
      </c>
      <c r="C182" s="50" t="s">
        <v>407</v>
      </c>
      <c r="D182" s="242">
        <v>1206.07</v>
      </c>
      <c r="E182" s="242">
        <v>1956.29</v>
      </c>
      <c r="F182" s="52">
        <f t="shared" si="31"/>
        <v>162.20368635319676</v>
      </c>
    </row>
    <row r="183" spans="1:6" ht="12.75" customHeight="1" x14ac:dyDescent="0.2">
      <c r="A183" s="53">
        <v>3236</v>
      </c>
      <c r="B183" s="85" t="s">
        <v>408</v>
      </c>
      <c r="C183" s="50" t="s">
        <v>409</v>
      </c>
      <c r="D183" s="242">
        <v>2220.6999999999998</v>
      </c>
      <c r="E183" s="242">
        <v>604.42999999999995</v>
      </c>
      <c r="F183" s="52">
        <f t="shared" si="31"/>
        <v>27.217994326113388</v>
      </c>
    </row>
    <row r="184" spans="1:6" ht="12.75" customHeight="1" x14ac:dyDescent="0.2">
      <c r="A184" s="53">
        <v>3237</v>
      </c>
      <c r="B184" s="85" t="s">
        <v>410</v>
      </c>
      <c r="C184" s="50" t="s">
        <v>411</v>
      </c>
      <c r="D184" s="242">
        <v>5379.14</v>
      </c>
      <c r="E184" s="242">
        <v>5127.1099999999997</v>
      </c>
      <c r="F184" s="52">
        <f t="shared" si="31"/>
        <v>95.314678554564466</v>
      </c>
    </row>
    <row r="185" spans="1:6" ht="12.75" customHeight="1" x14ac:dyDescent="0.2">
      <c r="A185" s="53">
        <v>3238</v>
      </c>
      <c r="B185" s="85" t="s">
        <v>412</v>
      </c>
      <c r="C185" s="50" t="s">
        <v>413</v>
      </c>
      <c r="D185" s="242">
        <v>2730.47</v>
      </c>
      <c r="E185" s="242">
        <v>1265.31</v>
      </c>
      <c r="F185" s="52">
        <f t="shared" si="31"/>
        <v>46.340373635308211</v>
      </c>
    </row>
    <row r="186" spans="1:6" ht="12.75" customHeight="1" x14ac:dyDescent="0.2">
      <c r="A186" s="53">
        <v>3239</v>
      </c>
      <c r="B186" s="85" t="s">
        <v>414</v>
      </c>
      <c r="C186" s="50" t="s">
        <v>415</v>
      </c>
      <c r="D186" s="242">
        <v>11390.65</v>
      </c>
      <c r="E186" s="242">
        <v>11585</v>
      </c>
      <c r="F186" s="52">
        <f t="shared" si="31"/>
        <v>101.70622396439187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3347.0299999999997</v>
      </c>
      <c r="E188" s="51">
        <f t="shared" si="43"/>
        <v>4088.4</v>
      </c>
      <c r="F188" s="52">
        <f t="shared" si="31"/>
        <v>122.15008529950435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162.9</v>
      </c>
      <c r="E192" s="242">
        <v>158.09</v>
      </c>
      <c r="F192" s="52">
        <f t="shared" si="31"/>
        <v>97.047268262737873</v>
      </c>
    </row>
    <row r="193" spans="1:6" ht="12.75" customHeight="1" x14ac:dyDescent="0.2">
      <c r="A193" s="53">
        <v>3295</v>
      </c>
      <c r="B193" s="85" t="s">
        <v>428</v>
      </c>
      <c r="C193" s="50" t="s">
        <v>429</v>
      </c>
      <c r="D193" s="242">
        <v>1928.86</v>
      </c>
      <c r="E193" s="242">
        <v>2800</v>
      </c>
      <c r="F193" s="52">
        <f t="shared" si="31"/>
        <v>145.16346442976683</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1255.27</v>
      </c>
      <c r="E195" s="242">
        <v>1130.31</v>
      </c>
      <c r="F195" s="52">
        <f t="shared" si="31"/>
        <v>90.045169565113483</v>
      </c>
    </row>
    <row r="196" spans="1:6" ht="12.75" customHeight="1" x14ac:dyDescent="0.2">
      <c r="A196" s="53">
        <v>34</v>
      </c>
      <c r="B196" s="232" t="s">
        <v>434</v>
      </c>
      <c r="C196" s="50" t="s">
        <v>435</v>
      </c>
      <c r="D196" s="51">
        <f t="shared" ref="D196:E196" si="44">D197+D202+D210</f>
        <v>234.89</v>
      </c>
      <c r="E196" s="51">
        <f t="shared" si="44"/>
        <v>189.08</v>
      </c>
      <c r="F196" s="52">
        <f t="shared" si="31"/>
        <v>80.497254033803074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234.89</v>
      </c>
      <c r="E210" s="51">
        <f t="shared" si="47"/>
        <v>189.08</v>
      </c>
      <c r="F210" s="52">
        <f t="shared" si="31"/>
        <v>80.497254033803074</v>
      </c>
    </row>
    <row r="211" spans="1:6" ht="12.75" customHeight="1" x14ac:dyDescent="0.2">
      <c r="A211" s="53">
        <v>3431</v>
      </c>
      <c r="B211" s="232" t="s">
        <v>464</v>
      </c>
      <c r="C211" s="50" t="s">
        <v>465</v>
      </c>
      <c r="D211" s="242">
        <v>234.89</v>
      </c>
      <c r="E211" s="242">
        <v>189.08</v>
      </c>
      <c r="F211" s="52">
        <f t="shared" si="31"/>
        <v>80.497254033803074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397.69</v>
      </c>
      <c r="E252" s="51">
        <f t="shared" si="63"/>
        <v>0</v>
      </c>
      <c r="F252" s="52">
        <f t="shared" ref="F252:F258" si="64">IF(D252&lt;&gt;0,IF(E252/D252&gt;=100,"&gt;&gt;100",E252/D252*100),"-")</f>
        <v>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397.69</v>
      </c>
      <c r="E259" s="51">
        <f t="shared" si="66"/>
        <v>0</v>
      </c>
      <c r="F259" s="52">
        <f t="shared" ref="F259:F262" si="67">IF(D259&lt;&gt;0,IF(E259/D259&gt;=100,"&gt;&gt;100",E259/D259*100),"-")</f>
        <v>0</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397.69</v>
      </c>
      <c r="E261" s="242"/>
      <c r="F261" s="52">
        <f t="shared" si="67"/>
        <v>0</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919561.6</v>
      </c>
      <c r="E289" s="51">
        <f t="shared" si="79"/>
        <v>1216472.49</v>
      </c>
      <c r="F289" s="52">
        <f t="shared" si="76"/>
        <v>132.28830890720101</v>
      </c>
    </row>
    <row r="290" spans="1:6" ht="12.75" customHeight="1" x14ac:dyDescent="0.2">
      <c r="A290" s="53" t="s">
        <v>607</v>
      </c>
      <c r="B290" s="85" t="s">
        <v>618</v>
      </c>
      <c r="C290" s="50" t="s">
        <v>619</v>
      </c>
      <c r="D290" s="51">
        <f>IF(D6&gt;=D289,D6-D289,0)</f>
        <v>24510.280000000028</v>
      </c>
      <c r="E290" s="51">
        <f>IF(E6&gt;=E289,E6-E289,0)</f>
        <v>12009.690000000177</v>
      </c>
      <c r="F290" s="52">
        <f t="shared" si="76"/>
        <v>48.998583451515707</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18129.77</v>
      </c>
      <c r="E292" s="242">
        <v>48227.54</v>
      </c>
      <c r="F292" s="52">
        <f t="shared" si="76"/>
        <v>266.01297203439429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0</v>
      </c>
      <c r="E350" s="51">
        <f t="shared" si="95"/>
        <v>0</v>
      </c>
      <c r="F350" s="52" t="str">
        <f t="shared" si="81"/>
        <v>-</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0</v>
      </c>
      <c r="E363" s="51">
        <f t="shared" si="99"/>
        <v>0</v>
      </c>
      <c r="F363" s="52" t="str">
        <f t="shared" si="81"/>
        <v>-</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0</v>
      </c>
      <c r="E408" s="51">
        <f t="shared" si="111"/>
        <v>0</v>
      </c>
      <c r="F408" s="52" t="str">
        <f t="shared" si="81"/>
        <v>-</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6149.2</v>
      </c>
      <c r="E410" s="242">
        <v>21900.41</v>
      </c>
      <c r="F410" s="52">
        <f t="shared" si="81"/>
        <v>356.15055616990827</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944071.88</v>
      </c>
      <c r="E412" s="51">
        <f>E6+E298</f>
        <v>1228482.1800000002</v>
      </c>
      <c r="F412" s="52">
        <f t="shared" si="81"/>
        <v>130.12591583598487</v>
      </c>
    </row>
    <row r="413" spans="1:6" ht="12.75" customHeight="1" x14ac:dyDescent="0.2">
      <c r="A413" s="53" t="s">
        <v>607</v>
      </c>
      <c r="B413" s="85" t="s">
        <v>830</v>
      </c>
      <c r="C413" s="50" t="s">
        <v>831</v>
      </c>
      <c r="D413" s="51">
        <f t="shared" ref="D413:E413" si="112">D289+D350</f>
        <v>919561.6</v>
      </c>
      <c r="E413" s="51">
        <f t="shared" si="112"/>
        <v>1216472.49</v>
      </c>
      <c r="F413" s="52">
        <f t="shared" si="81"/>
        <v>132.28830890720101</v>
      </c>
    </row>
    <row r="414" spans="1:6" ht="12.75" customHeight="1" x14ac:dyDescent="0.2">
      <c r="A414" s="53" t="s">
        <v>607</v>
      </c>
      <c r="B414" s="85" t="s">
        <v>832</v>
      </c>
      <c r="C414" s="50" t="s">
        <v>833</v>
      </c>
      <c r="D414" s="51">
        <f t="shared" ref="D414:E414" si="113">IF(D412&gt;=D413,D412-D413,0)</f>
        <v>24510.280000000028</v>
      </c>
      <c r="E414" s="51">
        <f t="shared" si="113"/>
        <v>12009.690000000177</v>
      </c>
      <c r="F414" s="52">
        <f t="shared" si="81"/>
        <v>48.998583451515707</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11980.57</v>
      </c>
      <c r="E416" s="51">
        <f t="shared" si="115"/>
        <v>26327.13</v>
      </c>
      <c r="F416" s="52">
        <f t="shared" si="81"/>
        <v>219.74855954265951</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944071.88</v>
      </c>
      <c r="E639" s="51">
        <f t="shared" si="180"/>
        <v>1228482.1800000002</v>
      </c>
      <c r="F639" s="52">
        <f t="shared" si="119"/>
        <v>130.12591583598487</v>
      </c>
    </row>
    <row r="640" spans="1:6" ht="12.75" customHeight="1" x14ac:dyDescent="0.2">
      <c r="A640" s="53" t="s">
        <v>607</v>
      </c>
      <c r="B640" s="85" t="s">
        <v>1276</v>
      </c>
      <c r="C640" s="50" t="s">
        <v>1277</v>
      </c>
      <c r="D640" s="51">
        <f t="shared" ref="D640:E640" si="181">D413+D528</f>
        <v>919561.6</v>
      </c>
      <c r="E640" s="51">
        <f t="shared" si="181"/>
        <v>1216472.49</v>
      </c>
      <c r="F640" s="52">
        <f t="shared" si="119"/>
        <v>132.28830890720101</v>
      </c>
    </row>
    <row r="641" spans="1:6" ht="12.75" customHeight="1" x14ac:dyDescent="0.2">
      <c r="A641" s="53" t="s">
        <v>607</v>
      </c>
      <c r="B641" s="85" t="s">
        <v>1278</v>
      </c>
      <c r="C641" s="50" t="s">
        <v>1279</v>
      </c>
      <c r="D641" s="51">
        <f t="shared" ref="D641:E641" si="182">IF(D639&gt;=D640,D639-D640,0)</f>
        <v>24510.280000000028</v>
      </c>
      <c r="E641" s="51">
        <f t="shared" si="182"/>
        <v>12009.690000000177</v>
      </c>
      <c r="F641" s="52">
        <f t="shared" si="119"/>
        <v>48.998583451515707</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11980.57</v>
      </c>
      <c r="E643" s="51">
        <f t="shared" si="184"/>
        <v>26327.13</v>
      </c>
      <c r="F643" s="52">
        <f t="shared" si="119"/>
        <v>219.74855954265951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36490.850000000028</v>
      </c>
      <c r="E645" s="51">
        <f t="shared" si="186"/>
        <v>38336.820000000182</v>
      </c>
      <c r="F645" s="52">
        <f t="shared" si="119"/>
        <v>105.05872019972171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143229.54999999999</v>
      </c>
      <c r="E647" s="243">
        <v>196903.85</v>
      </c>
      <c r="F647" s="57">
        <f t="shared" si="119"/>
        <v>137.47432006872884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23772.14</v>
      </c>
      <c r="E649" s="242">
        <v>53953.2</v>
      </c>
      <c r="F649" s="52">
        <f t="shared" ref="F649:F724" si="188">IF(D649&lt;&gt;0,IF(E649/D649&gt;=100,"&gt;&gt;100",E649/D649*100),"-")</f>
        <v>226.95979411193102</v>
      </c>
    </row>
    <row r="650" spans="1:6" ht="12.75" customHeight="1" x14ac:dyDescent="0.2">
      <c r="A650" s="53" t="s">
        <v>1295</v>
      </c>
      <c r="B650" s="85" t="s">
        <v>1296</v>
      </c>
      <c r="C650" s="50" t="s">
        <v>1295</v>
      </c>
      <c r="D650" s="242">
        <v>126864.71</v>
      </c>
      <c r="E650" s="242">
        <v>155741.63</v>
      </c>
      <c r="F650" s="52">
        <f t="shared" si="188"/>
        <v>122.76198006522065</v>
      </c>
    </row>
    <row r="651" spans="1:6" ht="12.75" customHeight="1" x14ac:dyDescent="0.2">
      <c r="A651" s="53" t="s">
        <v>1297</v>
      </c>
      <c r="B651" s="85" t="s">
        <v>1298</v>
      </c>
      <c r="C651" s="50" t="s">
        <v>1297</v>
      </c>
      <c r="D651" s="242">
        <v>108648.31</v>
      </c>
      <c r="E651" s="242">
        <v>167496.01999999999</v>
      </c>
      <c r="F651" s="52">
        <f t="shared" si="188"/>
        <v>154.16348399712797</v>
      </c>
    </row>
    <row r="652" spans="1:6" ht="24" x14ac:dyDescent="0.2">
      <c r="A652" s="53">
        <v>11</v>
      </c>
      <c r="B652" s="85" t="s">
        <v>1299</v>
      </c>
      <c r="C652" s="50" t="s">
        <v>1300</v>
      </c>
      <c r="D652" s="51">
        <f t="shared" ref="D652:E652" si="189">+D649+D650-D651</f>
        <v>41988.540000000008</v>
      </c>
      <c r="E652" s="51">
        <f t="shared" si="189"/>
        <v>42198.810000000027</v>
      </c>
      <c r="F652" s="52">
        <f t="shared" si="188"/>
        <v>100.50077949840603</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75</v>
      </c>
      <c r="E654" s="262">
        <v>77</v>
      </c>
      <c r="F654" s="52">
        <f t="shared" si="188"/>
        <v>102.66666666666666</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75</v>
      </c>
      <c r="E656" s="262">
        <v>77</v>
      </c>
      <c r="F656" s="52">
        <f t="shared" si="188"/>
        <v>102.66666666666666</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2908.64</v>
      </c>
      <c r="E661" s="242">
        <v>3008.85</v>
      </c>
      <c r="F661" s="52">
        <f t="shared" si="188"/>
        <v>103.44525276417843</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874416.96</v>
      </c>
      <c r="E675" s="242">
        <v>1137703.4099999999</v>
      </c>
      <c r="F675" s="52">
        <f t="shared" si="188"/>
        <v>130.10994320146762</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16482.3</v>
      </c>
      <c r="E694" s="242">
        <v>17050.009999999998</v>
      </c>
      <c r="F694" s="52">
        <f t="shared" si="188"/>
        <v>103.44436152721403</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4569.78</v>
      </c>
      <c r="E710" s="242">
        <v>4018</v>
      </c>
      <c r="F710" s="52">
        <f t="shared" si="188"/>
        <v>87.925458118333935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3421.41</v>
      </c>
      <c r="E716" s="242">
        <v>0</v>
      </c>
      <c r="F716" s="52">
        <f t="shared" si="188"/>
        <v>0</v>
      </c>
    </row>
    <row r="717" spans="1:6" ht="12.75" customHeight="1" x14ac:dyDescent="0.2">
      <c r="A717" s="53">
        <v>31215</v>
      </c>
      <c r="B717" s="85" t="s">
        <v>1412</v>
      </c>
      <c r="C717" s="50" t="s">
        <v>1413</v>
      </c>
      <c r="D717" s="242">
        <v>4746.37</v>
      </c>
      <c r="E717" s="242">
        <v>441.44</v>
      </c>
      <c r="F717" s="52">
        <f t="shared" si="188"/>
        <v>9.3005812863303969</v>
      </c>
    </row>
    <row r="718" spans="1:6" ht="12.75" customHeight="1" x14ac:dyDescent="0.2">
      <c r="A718" s="53">
        <v>32121</v>
      </c>
      <c r="B718" s="85" t="s">
        <v>1414</v>
      </c>
      <c r="C718" s="50" t="s">
        <v>1415</v>
      </c>
      <c r="D718" s="242">
        <v>66283.570000000007</v>
      </c>
      <c r="E718" s="242">
        <v>70516.83</v>
      </c>
      <c r="F718" s="52">
        <f t="shared" si="188"/>
        <v>106.38659022137762</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2220.6999999999998</v>
      </c>
      <c r="E720" s="242">
        <v>454.59</v>
      </c>
      <c r="F720" s="52">
        <f t="shared" si="188"/>
        <v>20.470572342054307</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5379.14</v>
      </c>
      <c r="E722" s="242">
        <v>704.42</v>
      </c>
      <c r="F722" s="52">
        <f t="shared" si="188"/>
        <v>13.095401867212972</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11390.65</v>
      </c>
      <c r="E724" s="242">
        <v>11585</v>
      </c>
      <c r="F724" s="52">
        <f t="shared" si="188"/>
        <v>101.70622396439187</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397.69</v>
      </c>
      <c r="E828" s="242"/>
      <c r="F828" s="52">
        <f t="shared" si="190"/>
        <v>0</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0" sqref="D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226492.57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1294318.47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1294318.47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1092773.78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164214.20000000001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189.08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37141.410000000003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1263626.8700000001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1263626.8700000001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1057667.5900000001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171889.54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153.03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33916.71</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257184.16999999993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257184.17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257184.17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0</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23198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2024-07-09T07:11:40Z</cp:lastPrinted>
  <dcterms:created xsi:type="dcterms:W3CDTF">2022-04-01T05:14:30Z</dcterms:created>
  <dcterms:modified xsi:type="dcterms:W3CDTF">2024-07-09T07:21:20Z</dcterms:modified>
</cp:coreProperties>
</file>