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F1F8B1CE-F992-4470-AC3D-CBC080340B46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29" i="1" l="1"/>
  <c r="E32" i="1"/>
  <c r="E41" i="1"/>
  <c r="E20" i="1"/>
  <c r="E13" i="1"/>
  <c r="E26" i="1"/>
  <c r="E28" i="1"/>
  <c r="E25" i="1"/>
  <c r="E38" i="1"/>
  <c r="E19" i="1"/>
  <c r="E8" i="1"/>
  <c r="E9" i="1"/>
  <c r="E18" i="1"/>
</calcChain>
</file>

<file path=xl/sharedStrings.xml><?xml version="1.0" encoding="utf-8"?>
<sst xmlns="http://schemas.openxmlformats.org/spreadsheetml/2006/main" count="144" uniqueCount="82">
  <si>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</si>
  <si>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</si>
  <si>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</si>
  <si>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</si>
  <si>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</si>
  <si>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</si>
  <si>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</si>
  <si>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</si>
  <si>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</si>
  <si>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</si>
  <si>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</si>
  <si>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</si>
  <si>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</si>
  <si>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</si>
  <si>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</si>
  <si>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</si>
  <si>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</si>
  <si>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</si>
  <si>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</si>
  <si>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</si>
  <si>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</si>
  <si>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</si>
  <si>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</si>
  <si>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</si>
  <si>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</si>
  <si>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</si>
  <si>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</si>
  <si>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KTC</t>
  </si>
  <si>
    <t>KRIŽEVCI</t>
  </si>
  <si>
    <t>VOĆE VARAŽDIN</t>
  </si>
  <si>
    <t>NEDELIŠĆE</t>
  </si>
  <si>
    <t>DJELATNICI</t>
  </si>
  <si>
    <t>2329 OSTALI NESPOMENUTI RASHODI POSLOVANJA</t>
  </si>
  <si>
    <t>2322 RASHODI ZA MATERIJAL I ENERGIJU</t>
  </si>
  <si>
    <t>2323 RASHODI ZA USLUGE</t>
  </si>
  <si>
    <t>2311 OBVEZE ZA PLAĆE</t>
  </si>
  <si>
    <t>2316 OBVEZE ZA DOPRINOSE NA PLAĆE</t>
  </si>
  <si>
    <t>2321 OBVEZE ZA PRIJEVOZ</t>
  </si>
  <si>
    <t>NAKNADA</t>
  </si>
  <si>
    <t>2315 OBVEZE ZA DOPRINOSE</t>
  </si>
  <si>
    <t>ILLE</t>
  </si>
  <si>
    <t>CESTICA</t>
  </si>
  <si>
    <t>MEĐIMURKA-BS</t>
  </si>
  <si>
    <t>MARKIZA</t>
  </si>
  <si>
    <t>2322 RASHODI ZA USLUGE</t>
  </si>
  <si>
    <t>2343 RASHODI ZA BANKARSKE USLUGE</t>
  </si>
  <si>
    <t>A1 HRVATSKA</t>
  </si>
  <si>
    <t>GRAMI MEDIA</t>
  </si>
  <si>
    <t>NARODNE NOVINE D.D.</t>
  </si>
  <si>
    <t>2314 OBVEZE ZA POREZ  NA DOHODAK</t>
  </si>
  <si>
    <t>2327 INTELEKTUALNE USLUGE</t>
  </si>
  <si>
    <t>MEĐIMURJEPLIN</t>
  </si>
  <si>
    <t>ŠKOLSKA KNJIGA</t>
  </si>
  <si>
    <t>2312 OBVEZE ZA NAKNADE PLAĆE</t>
  </si>
  <si>
    <t>EPLUS</t>
  </si>
  <si>
    <t>DONJI STUPNIK</t>
  </si>
  <si>
    <t>DECHATLON</t>
  </si>
  <si>
    <t>PEGASUS</t>
  </si>
  <si>
    <t>ZOU FILEŠ RUŽIĆ, VAROVIČ KANIŽAJ</t>
  </si>
  <si>
    <t>DIGITALNI ALATI</t>
  </si>
  <si>
    <t>60385712857</t>
  </si>
  <si>
    <t>OSIJEK</t>
  </si>
  <si>
    <t>ERIK VODOVODI JDOO</t>
  </si>
  <si>
    <t>POLIKLINIKA LUMBALIS</t>
  </si>
  <si>
    <t>SVETI MARTIN NA MURI</t>
  </si>
  <si>
    <t>HEP OPSKRBA</t>
  </si>
  <si>
    <t>SKOKO</t>
  </si>
  <si>
    <t>IVANOVEC</t>
  </si>
  <si>
    <t>FLOA DOO</t>
  </si>
  <si>
    <t>287538352070</t>
  </si>
  <si>
    <t>GORNJI KUČAN</t>
  </si>
  <si>
    <t>12912 POTRAŽIVANJA ZA PREDUJMOVE</t>
  </si>
  <si>
    <t>RIF ZAGREB</t>
  </si>
  <si>
    <t>ELUSS</t>
  </si>
  <si>
    <t>HRVATSKA ZAJEDNICA OSNOVNIH ŠKOLA</t>
  </si>
  <si>
    <t>ZAGEB</t>
  </si>
  <si>
    <t>2329 OSTALIRASHODI ZA USLUGE</t>
  </si>
  <si>
    <t>ALFA</t>
  </si>
  <si>
    <t>2372 NAKNADE GRAĐANIMA, 2424 RASHODI ZA KNJIGE</t>
  </si>
  <si>
    <t>KRŠĆANSKA SADAŠNJOST</t>
  </si>
  <si>
    <t>AKLA SCRIPT</t>
  </si>
  <si>
    <t>INFORMACIJA O TROŠENJU SREDSTAVA -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</si>
</sst>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0"/>
      <color rgb="FF77777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0" borderId="0" xfId="0" applyNumberFormat="1" applyFont="1"/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  <xf numFmtId="0" fontId="7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6"/>
  <sheetViews>
    <sheetView tabSelected="1" workbookViewId="0">
      <selection activeCell="K42" sqref="K42"/>
    </sheetView>
  </sheetViews>
  <sheetFormatPr defaultRowHeight="15.75"/>
  <cols>
    <col min="1" max="1" width="28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7" t="s">
        <v>5</v>
      </c>
      <c r="B1" s="27"/>
      <c r="C1" s="27"/>
      <c r="D1" s="27"/>
      <c r="E1" s="27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8" t="s">
        <v>81</v>
      </c>
      <c r="B5" s="29"/>
      <c r="C5" s="29"/>
      <c r="D5" s="29"/>
      <c r="E5" s="29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47</v>
      </c>
      <c r="B8" s="15">
        <v>72828008832</v>
      </c>
      <c r="C8" s="15" t="s">
        <v>12</v>
      </c>
      <c r="D8" s="16" t="s">
        <v>33</v>
      </c>
      <c r="E8" s="20">
        <f>2.22+4.43+361.88+156.25</f>
        <v>524.78</v>
      </c>
    </row>
    <row r="9" spans="1:5">
      <c r="A9" s="14" t="s">
        <v>13</v>
      </c>
      <c r="B9" s="15">
        <v>44138062462</v>
      </c>
      <c r="C9" s="15" t="s">
        <v>12</v>
      </c>
      <c r="D9" s="16" t="s">
        <v>33</v>
      </c>
      <c r="E9" s="20">
        <f>230.04+198.44+174.26</f>
        <v>602.74</v>
      </c>
    </row>
    <row r="10" spans="1:5">
      <c r="A10" s="14" t="s">
        <v>46</v>
      </c>
      <c r="B10" s="15">
        <v>29524210204</v>
      </c>
      <c r="C10" s="15" t="s">
        <v>11</v>
      </c>
      <c r="D10" s="16" t="s">
        <v>44</v>
      </c>
      <c r="E10" s="20">
        <v>72.11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34</v>
      </c>
      <c r="E11" s="20">
        <v>84.46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34</v>
      </c>
      <c r="E12" s="20">
        <v>18.13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33</v>
      </c>
      <c r="E13" s="20">
        <f>956.5+829.25</f>
        <v>1785.75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34</v>
      </c>
      <c r="E14" s="20">
        <v>189.43</v>
      </c>
    </row>
    <row r="15" spans="1:5" ht="15" customHeight="1">
      <c r="A15" s="14" t="s">
        <v>19</v>
      </c>
      <c r="B15" s="15">
        <v>87311810356</v>
      </c>
      <c r="C15" s="15" t="s">
        <v>11</v>
      </c>
      <c r="D15" s="16" t="s">
        <v>34</v>
      </c>
      <c r="E15" s="20">
        <v>39.64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34</v>
      </c>
      <c r="E16" s="20">
        <v>193.3</v>
      </c>
    </row>
    <row r="17" spans="1:9">
      <c r="A17" s="14" t="s">
        <v>65</v>
      </c>
      <c r="B17" s="15">
        <v>63073332379</v>
      </c>
      <c r="C17" s="15" t="s">
        <v>11</v>
      </c>
      <c r="D17" s="16" t="s">
        <v>33</v>
      </c>
      <c r="E17" s="20">
        <v>1125.8599999999999</v>
      </c>
    </row>
    <row r="18" spans="1:9">
      <c r="A18" s="14" t="s">
        <v>54</v>
      </c>
      <c r="B18" s="15">
        <v>93923226222</v>
      </c>
      <c r="C18" s="15" t="s">
        <v>55</v>
      </c>
      <c r="D18" s="16" t="s">
        <v>33</v>
      </c>
      <c r="E18" s="20">
        <f>599+75.9</f>
        <v>674.9</v>
      </c>
    </row>
    <row r="19" spans="1:9" s="2" customFormat="1">
      <c r="A19" s="14" t="s">
        <v>21</v>
      </c>
      <c r="B19" s="15">
        <v>83360798514</v>
      </c>
      <c r="C19" s="15" t="s">
        <v>22</v>
      </c>
      <c r="D19" s="16" t="s">
        <v>33</v>
      </c>
      <c r="E19" s="20">
        <f>500.89+403.8</f>
        <v>904.69</v>
      </c>
    </row>
    <row r="20" spans="1:9" s="2" customFormat="1">
      <c r="A20" s="14" t="s">
        <v>23</v>
      </c>
      <c r="B20" s="15">
        <v>12585203084</v>
      </c>
      <c r="C20" s="15" t="s">
        <v>12</v>
      </c>
      <c r="D20" s="18" t="s">
        <v>34</v>
      </c>
      <c r="E20" s="20">
        <f>169.88+36.21</f>
        <v>206.09</v>
      </c>
    </row>
    <row r="21" spans="1:9" s="2" customFormat="1">
      <c r="A21" s="14" t="s">
        <v>24</v>
      </c>
      <c r="B21" s="15">
        <v>69887535922</v>
      </c>
      <c r="C21" s="15" t="s">
        <v>16</v>
      </c>
      <c r="D21" s="16" t="s">
        <v>34</v>
      </c>
      <c r="E21" s="20">
        <v>53.09</v>
      </c>
    </row>
    <row r="22" spans="1:9">
      <c r="A22" s="14" t="s">
        <v>51</v>
      </c>
      <c r="B22" s="15">
        <v>29035933600</v>
      </c>
      <c r="C22" s="15" t="s">
        <v>16</v>
      </c>
      <c r="D22" s="16" t="s">
        <v>33</v>
      </c>
      <c r="E22" s="20">
        <v>1189.8499999999999</v>
      </c>
    </row>
    <row r="23" spans="1:9" s="2" customFormat="1">
      <c r="A23" s="14" t="s">
        <v>25</v>
      </c>
      <c r="B23" s="15">
        <v>42889250808</v>
      </c>
      <c r="C23" s="15" t="s">
        <v>11</v>
      </c>
      <c r="D23" s="16" t="s">
        <v>34</v>
      </c>
      <c r="E23" s="20">
        <v>22.26</v>
      </c>
    </row>
    <row r="24" spans="1:9" s="2" customFormat="1">
      <c r="A24" s="14" t="s">
        <v>26</v>
      </c>
      <c r="B24" s="15">
        <v>2535697732</v>
      </c>
      <c r="C24" s="15" t="s">
        <v>11</v>
      </c>
      <c r="D24" s="16" t="s">
        <v>45</v>
      </c>
      <c r="E24" s="20">
        <v>41.49</v>
      </c>
    </row>
    <row r="25" spans="1:9" s="2" customFormat="1">
      <c r="A25" s="14" t="s">
        <v>27</v>
      </c>
      <c r="B25" s="15">
        <v>95970838122</v>
      </c>
      <c r="C25" s="15" t="s">
        <v>28</v>
      </c>
      <c r="D25" s="16" t="s">
        <v>33</v>
      </c>
      <c r="E25" s="20">
        <f>25.34+1936.17</f>
        <v>1961.51</v>
      </c>
    </row>
    <row r="26" spans="1:9">
      <c r="A26" s="14" t="s">
        <v>29</v>
      </c>
      <c r="B26" s="15">
        <v>42042277834</v>
      </c>
      <c r="C26" s="15" t="s">
        <v>12</v>
      </c>
      <c r="D26" s="16" t="s">
        <v>33</v>
      </c>
      <c r="E26" s="20">
        <f>76.66+14.53+31.61+295.22</f>
        <v>418.02000000000004</v>
      </c>
      <c r="I26" s="17"/>
    </row>
    <row r="27" spans="1:9">
      <c r="A27" s="14" t="s">
        <v>43</v>
      </c>
      <c r="B27" s="15">
        <v>84742638941</v>
      </c>
      <c r="C27" s="15" t="s">
        <v>30</v>
      </c>
      <c r="D27" s="16" t="s">
        <v>33</v>
      </c>
      <c r="E27" s="20">
        <v>41</v>
      </c>
    </row>
    <row r="28" spans="1:9">
      <c r="A28" s="14" t="s">
        <v>42</v>
      </c>
      <c r="B28" s="15">
        <v>68372221964</v>
      </c>
      <c r="C28" s="15" t="s">
        <v>16</v>
      </c>
      <c r="D28" s="16" t="s">
        <v>33</v>
      </c>
      <c r="E28" s="20">
        <f>36.93+4.85</f>
        <v>41.78</v>
      </c>
    </row>
    <row r="29" spans="1:9">
      <c r="A29" s="14" t="s">
        <v>77</v>
      </c>
      <c r="B29" s="15">
        <v>7189160632</v>
      </c>
      <c r="C29" s="15" t="s">
        <v>11</v>
      </c>
      <c r="D29" s="16" t="s">
        <v>78</v>
      </c>
      <c r="E29" s="20">
        <f>5605.68+177.28+207.08+483.57+0.01</f>
        <v>6473.62</v>
      </c>
    </row>
    <row r="30" spans="1:9">
      <c r="A30" s="14" t="s">
        <v>57</v>
      </c>
      <c r="B30" s="15">
        <v>34269090230</v>
      </c>
      <c r="C30" s="15" t="s">
        <v>16</v>
      </c>
      <c r="D30" s="16" t="s">
        <v>33</v>
      </c>
      <c r="E30" s="20">
        <v>42.5</v>
      </c>
    </row>
    <row r="31" spans="1:9" ht="31.5">
      <c r="A31" s="14" t="s">
        <v>58</v>
      </c>
      <c r="B31" s="15">
        <v>69088075963</v>
      </c>
      <c r="C31" s="15" t="s">
        <v>16</v>
      </c>
      <c r="D31" s="16" t="s">
        <v>34</v>
      </c>
      <c r="E31" s="20">
        <v>187.5</v>
      </c>
    </row>
    <row r="32" spans="1:9">
      <c r="A32" s="14" t="s">
        <v>52</v>
      </c>
      <c r="B32" s="15">
        <v>38967655335</v>
      </c>
      <c r="C32" s="15" t="s">
        <v>11</v>
      </c>
      <c r="D32" s="16" t="s">
        <v>78</v>
      </c>
      <c r="E32" s="20">
        <f>10.46+1053.44+6090.88+1572.1+515.7+1434.55+7197.63</f>
        <v>17874.760000000002</v>
      </c>
    </row>
    <row r="33" spans="1:6">
      <c r="A33" s="14" t="s">
        <v>59</v>
      </c>
      <c r="B33" s="21" t="s">
        <v>60</v>
      </c>
      <c r="C33" s="15" t="s">
        <v>61</v>
      </c>
      <c r="D33" s="16" t="s">
        <v>34</v>
      </c>
      <c r="E33" s="20">
        <v>179</v>
      </c>
    </row>
    <row r="34" spans="1:6" s="2" customFormat="1">
      <c r="A34" s="14" t="s">
        <v>79</v>
      </c>
      <c r="B34" s="15">
        <v>79817762581</v>
      </c>
      <c r="C34" s="15" t="s">
        <v>11</v>
      </c>
      <c r="D34" s="16" t="s">
        <v>78</v>
      </c>
      <c r="E34" s="25">
        <f>550.89+43.22</f>
        <v>594.11</v>
      </c>
    </row>
    <row r="35" spans="1:6">
      <c r="A35" s="14" t="s">
        <v>80</v>
      </c>
      <c r="B35" s="26">
        <v>10350279556</v>
      </c>
      <c r="C35" s="15" t="s">
        <v>11</v>
      </c>
      <c r="D35" s="16" t="s">
        <v>78</v>
      </c>
      <c r="E35" s="20">
        <v>1205.24</v>
      </c>
    </row>
    <row r="36" spans="1:6">
      <c r="A36" s="22" t="s">
        <v>62</v>
      </c>
      <c r="B36" s="23">
        <v>52173946209</v>
      </c>
      <c r="C36" s="23" t="s">
        <v>16</v>
      </c>
      <c r="D36" s="16" t="s">
        <v>34</v>
      </c>
      <c r="E36" s="20">
        <v>86</v>
      </c>
    </row>
    <row r="37" spans="1:6">
      <c r="A37" s="14" t="s">
        <v>40</v>
      </c>
      <c r="B37" s="15">
        <v>49069508983</v>
      </c>
      <c r="C37" s="15" t="s">
        <v>41</v>
      </c>
      <c r="D37" s="16" t="s">
        <v>33</v>
      </c>
      <c r="E37" s="20">
        <v>209.25</v>
      </c>
    </row>
    <row r="38" spans="1:6" s="2" customFormat="1">
      <c r="A38" s="14" t="s">
        <v>63</v>
      </c>
      <c r="B38" s="15">
        <v>10282794091</v>
      </c>
      <c r="C38" s="15" t="s">
        <v>64</v>
      </c>
      <c r="D38" s="16" t="s">
        <v>34</v>
      </c>
      <c r="E38" s="20">
        <f>2346+2784</f>
        <v>5130</v>
      </c>
    </row>
    <row r="39" spans="1:6" s="2" customFormat="1">
      <c r="A39" s="14" t="s">
        <v>66</v>
      </c>
      <c r="B39" s="15">
        <v>41682837947</v>
      </c>
      <c r="C39" s="15" t="s">
        <v>67</v>
      </c>
      <c r="D39" s="16" t="s">
        <v>33</v>
      </c>
      <c r="E39" s="20">
        <v>39.25</v>
      </c>
    </row>
    <row r="40" spans="1:6" s="2" customFormat="1">
      <c r="A40" s="14" t="s">
        <v>68</v>
      </c>
      <c r="B40" s="21" t="s">
        <v>69</v>
      </c>
      <c r="C40" s="15" t="s">
        <v>70</v>
      </c>
      <c r="D40" s="16" t="s">
        <v>34</v>
      </c>
      <c r="E40" s="20">
        <v>156.25</v>
      </c>
    </row>
    <row r="41" spans="1:6" s="2" customFormat="1">
      <c r="A41" s="14" t="s">
        <v>73</v>
      </c>
      <c r="B41" s="15">
        <v>43575326382</v>
      </c>
      <c r="C41" s="15" t="s">
        <v>12</v>
      </c>
      <c r="D41" s="16" t="s">
        <v>33</v>
      </c>
      <c r="E41" s="20">
        <f>183.7+132.85</f>
        <v>316.54999999999995</v>
      </c>
    </row>
    <row r="42" spans="1:6" s="2" customFormat="1">
      <c r="A42" s="14" t="s">
        <v>72</v>
      </c>
      <c r="B42" s="15">
        <v>75508100288</v>
      </c>
      <c r="C42" s="15" t="s">
        <v>11</v>
      </c>
      <c r="D42" s="16" t="s">
        <v>71</v>
      </c>
      <c r="E42" s="20">
        <v>125</v>
      </c>
    </row>
    <row r="43" spans="1:6" s="2" customFormat="1">
      <c r="A43" s="14" t="s">
        <v>56</v>
      </c>
      <c r="B43" s="15">
        <v>89516372197</v>
      </c>
      <c r="C43" s="15" t="s">
        <v>11</v>
      </c>
      <c r="D43" s="16" t="s">
        <v>71</v>
      </c>
      <c r="E43" s="20">
        <v>426.69</v>
      </c>
    </row>
    <row r="44" spans="1:6" s="2" customFormat="1" ht="31.5">
      <c r="A44" s="14" t="s">
        <v>74</v>
      </c>
      <c r="B44" s="24">
        <v>78661516143</v>
      </c>
      <c r="C44" s="15" t="s">
        <v>75</v>
      </c>
      <c r="D44" s="16" t="s">
        <v>76</v>
      </c>
      <c r="E44" s="25">
        <v>55</v>
      </c>
    </row>
    <row r="45" spans="1:6" s="2" customFormat="1">
      <c r="A45" s="14" t="s">
        <v>48</v>
      </c>
      <c r="B45" s="15">
        <v>64546066176</v>
      </c>
      <c r="C45" s="15" t="s">
        <v>75</v>
      </c>
      <c r="D45" s="16" t="s">
        <v>33</v>
      </c>
      <c r="E45" s="20">
        <v>24.6</v>
      </c>
    </row>
    <row r="46" spans="1:6">
      <c r="A46" s="3" t="s">
        <v>38</v>
      </c>
      <c r="B46" s="4"/>
      <c r="C46" s="4"/>
      <c r="D46" s="6" t="s">
        <v>32</v>
      </c>
      <c r="E46" s="5">
        <v>582</v>
      </c>
      <c r="F46" s="2"/>
    </row>
    <row r="47" spans="1:6">
      <c r="A47" s="3" t="s">
        <v>31</v>
      </c>
      <c r="B47" s="4"/>
      <c r="C47" s="4"/>
      <c r="D47" s="6" t="s">
        <v>50</v>
      </c>
      <c r="E47" s="5">
        <v>166</v>
      </c>
      <c r="F47" s="2"/>
    </row>
    <row r="48" spans="1:6">
      <c r="A48" s="3" t="s">
        <v>31</v>
      </c>
      <c r="B48" s="4"/>
      <c r="C48" s="4"/>
      <c r="D48" s="6" t="s">
        <v>35</v>
      </c>
      <c r="E48" s="5">
        <v>122236.33</v>
      </c>
      <c r="F48" s="2"/>
    </row>
    <row r="49" spans="1:6">
      <c r="A49" s="3" t="s">
        <v>31</v>
      </c>
      <c r="B49" s="4"/>
      <c r="C49" s="4"/>
      <c r="D49" s="6" t="s">
        <v>36</v>
      </c>
      <c r="E49" s="5">
        <v>27000.5</v>
      </c>
      <c r="F49" s="2"/>
    </row>
    <row r="50" spans="1:6">
      <c r="A50" s="3" t="s">
        <v>31</v>
      </c>
      <c r="B50" s="4"/>
      <c r="C50" s="4"/>
      <c r="D50" s="6" t="s">
        <v>37</v>
      </c>
      <c r="E50" s="5">
        <v>11964.46</v>
      </c>
      <c r="F50" s="2"/>
    </row>
    <row r="51" spans="1:6">
      <c r="A51" s="3" t="s">
        <v>31</v>
      </c>
      <c r="B51" s="4"/>
      <c r="C51" s="4"/>
      <c r="D51" s="6" t="s">
        <v>39</v>
      </c>
      <c r="E51" s="5">
        <v>33186.93</v>
      </c>
      <c r="F51" s="2"/>
    </row>
    <row r="52" spans="1:6">
      <c r="A52" s="3" t="s">
        <v>31</v>
      </c>
      <c r="B52" s="4"/>
      <c r="C52" s="4"/>
      <c r="D52" s="6" t="s">
        <v>49</v>
      </c>
      <c r="E52" s="5">
        <v>13850.56</v>
      </c>
      <c r="F52" s="2"/>
    </row>
    <row r="53" spans="1:6">
      <c r="A53" s="3" t="s">
        <v>31</v>
      </c>
      <c r="B53" s="4"/>
      <c r="C53" s="4"/>
      <c r="D53" s="6" t="s">
        <v>53</v>
      </c>
      <c r="E53" s="5">
        <v>259.26</v>
      </c>
    </row>
    <row r="56" spans="1:6">
      <c r="E56" s="19"/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2024-12-18T11:36:05Z</cp:lastPrinted>
  <dcterms:created xsi:type="dcterms:W3CDTF">2024-02-15T11:42:30Z</dcterms:created>
  <dcterms:modified xsi:type="dcterms:W3CDTF">2025-02-19T09:17:07Z</dcterms:modified>
</cp:coreProperties>
</file>