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Admin\Desktop\GFI 2026\FINANLNI IZVJEŠTAJ\"/>
    </mc:Choice>
  </mc:AlternateContent>
  <xr:revisionPtr revIDLastSave="0" documentId="13_ncr:1_{6E9FA479-FC02-40E4-A153-361FB178001B}" xr6:coauthVersionLast="37" xr6:coauthVersionMax="37" xr10:uidLastSave="{00000000-0000-0000-0000-000000000000}"/>
  <bookViews>
    <workbookView xWindow="0" yWindow="0" windowWidth="17250" windowHeight="56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c r="F344" i="9"/>
  <c r="F343" i="9"/>
  <c r="F342" i="9"/>
  <c r="M341" i="9"/>
  <c r="L341" i="9"/>
  <c r="F341" i="9" s="1"/>
  <c r="B341" i="9" s="1"/>
  <c r="E341" i="9"/>
  <c r="H340" i="9"/>
  <c r="G340" i="9"/>
  <c r="F340" i="9"/>
  <c r="F339" i="9"/>
  <c r="F338" i="9"/>
  <c r="F337" i="9"/>
  <c r="F336" i="9"/>
  <c r="H335" i="9"/>
  <c r="G335" i="9"/>
  <c r="F335" i="9"/>
  <c r="E335" i="9"/>
  <c r="B335" i="9" s="1"/>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G328" i="9"/>
  <c r="F328" i="9"/>
  <c r="E328" i="9"/>
  <c r="B328" i="9" s="1"/>
  <c r="H327" i="9"/>
  <c r="G327" i="9"/>
  <c r="F327" i="9"/>
  <c r="H326" i="9"/>
  <c r="G326" i="9"/>
  <c r="E326" i="9" s="1"/>
  <c r="B326" i="9" s="1"/>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E320" i="9" s="1"/>
  <c r="B320" i="9" s="1"/>
  <c r="F320" i="9"/>
  <c r="H319" i="9"/>
  <c r="G319" i="9"/>
  <c r="F319" i="9"/>
  <c r="H318" i="9"/>
  <c r="G318" i="9"/>
  <c r="F318" i="9"/>
  <c r="E318" i="9"/>
  <c r="B318" i="9" s="1"/>
  <c r="H317" i="9"/>
  <c r="G317" i="9"/>
  <c r="F317" i="9"/>
  <c r="E317" i="9"/>
  <c r="B317" i="9" s="1"/>
  <c r="F316" i="9"/>
  <c r="F315" i="9"/>
  <c r="F314" i="9"/>
  <c r="H313" i="9"/>
  <c r="G313" i="9"/>
  <c r="F313" i="9"/>
  <c r="E313" i="9"/>
  <c r="B313" i="9" s="1"/>
  <c r="H312" i="9"/>
  <c r="G312" i="9"/>
  <c r="F312" i="9"/>
  <c r="H311" i="9"/>
  <c r="G311" i="9"/>
  <c r="E311" i="9" s="1"/>
  <c r="B311" i="9" s="1"/>
  <c r="F311" i="9"/>
  <c r="F310" i="9"/>
  <c r="F309" i="9"/>
  <c r="F308" i="9"/>
  <c r="H307" i="9"/>
  <c r="G307" i="9"/>
  <c r="F307" i="9"/>
  <c r="F306" i="9"/>
  <c r="H305" i="9"/>
  <c r="G305" i="9"/>
  <c r="F305" i="9"/>
  <c r="E305" i="9"/>
  <c r="B305" i="9" s="1"/>
  <c r="H304" i="9"/>
  <c r="G304" i="9"/>
  <c r="F304" i="9"/>
  <c r="H303" i="9"/>
  <c r="G303" i="9"/>
  <c r="F303" i="9"/>
  <c r="F302" i="9"/>
  <c r="F301" i="9"/>
  <c r="F300" i="9"/>
  <c r="F299" i="9"/>
  <c r="F298" i="9" s="1"/>
  <c r="F297" i="9"/>
  <c r="L296" i="9"/>
  <c r="F296" i="9" s="1"/>
  <c r="H296" i="9"/>
  <c r="F295" i="9"/>
  <c r="I294" i="9"/>
  <c r="H294" i="9"/>
  <c r="F294" i="9"/>
  <c r="E293" i="9"/>
  <c r="M292" i="9"/>
  <c r="L292" i="9"/>
  <c r="F292" i="9"/>
  <c r="E292" i="9"/>
  <c r="B292" i="9" s="1"/>
  <c r="M291" i="9"/>
  <c r="L291" i="9"/>
  <c r="F291" i="9"/>
  <c r="E291" i="9"/>
  <c r="B291" i="9" s="1"/>
  <c r="M290" i="9"/>
  <c r="L290" i="9"/>
  <c r="F290" i="9" s="1"/>
  <c r="B290" i="9" s="1"/>
  <c r="E290" i="9"/>
  <c r="M289" i="9"/>
  <c r="L289" i="9"/>
  <c r="F289" i="9" s="1"/>
  <c r="B289" i="9" s="1"/>
  <c r="E289" i="9"/>
  <c r="M288" i="9"/>
  <c r="L288" i="9"/>
  <c r="F288" i="9"/>
  <c r="E288" i="9"/>
  <c r="B288" i="9" s="1"/>
  <c r="M287" i="9"/>
  <c r="L287" i="9"/>
  <c r="F287" i="9"/>
  <c r="E287" i="9"/>
  <c r="B287" i="9" s="1"/>
  <c r="M286" i="9"/>
  <c r="L286" i="9"/>
  <c r="F286" i="9" s="1"/>
  <c r="B286" i="9" s="1"/>
  <c r="E286" i="9"/>
  <c r="M285" i="9"/>
  <c r="L285" i="9"/>
  <c r="F285" i="9" s="1"/>
  <c r="B285" i="9" s="1"/>
  <c r="E285" i="9"/>
  <c r="M284" i="9"/>
  <c r="L284" i="9"/>
  <c r="F284" i="9"/>
  <c r="E284" i="9"/>
  <c r="B284" i="9" s="1"/>
  <c r="M283" i="9"/>
  <c r="L283" i="9"/>
  <c r="F283" i="9"/>
  <c r="E283" i="9"/>
  <c r="B283" i="9" s="1"/>
  <c r="M282" i="9"/>
  <c r="L282" i="9"/>
  <c r="F282" i="9" s="1"/>
  <c r="B282" i="9" s="1"/>
  <c r="E282" i="9"/>
  <c r="M281" i="9"/>
  <c r="L281" i="9"/>
  <c r="F281" i="9" s="1"/>
  <c r="B281" i="9" s="1"/>
  <c r="E281" i="9"/>
  <c r="M280" i="9"/>
  <c r="L280" i="9"/>
  <c r="F280" i="9"/>
  <c r="E280" i="9"/>
  <c r="B280" i="9" s="1"/>
  <c r="M279" i="9"/>
  <c r="L279" i="9"/>
  <c r="F279" i="9"/>
  <c r="E279" i="9"/>
  <c r="B279" i="9" s="1"/>
  <c r="M278" i="9"/>
  <c r="L278" i="9"/>
  <c r="F278" i="9" s="1"/>
  <c r="B278" i="9" s="1"/>
  <c r="E278" i="9"/>
  <c r="M277" i="9"/>
  <c r="L277" i="9"/>
  <c r="F277" i="9" s="1"/>
  <c r="B277" i="9" s="1"/>
  <c r="E277" i="9"/>
  <c r="M276" i="9"/>
  <c r="L276" i="9"/>
  <c r="F276" i="9"/>
  <c r="E276" i="9"/>
  <c r="B276" i="9" s="1"/>
  <c r="M275" i="9"/>
  <c r="L275" i="9"/>
  <c r="F275" i="9"/>
  <c r="E275" i="9"/>
  <c r="B275" i="9" s="1"/>
  <c r="M274" i="9"/>
  <c r="L274" i="9"/>
  <c r="F274" i="9" s="1"/>
  <c r="B274" i="9" s="1"/>
  <c r="E274" i="9"/>
  <c r="M273" i="9"/>
  <c r="L273" i="9"/>
  <c r="F273" i="9" s="1"/>
  <c r="B273" i="9" s="1"/>
  <c r="E273" i="9"/>
  <c r="M272" i="9"/>
  <c r="L272" i="9"/>
  <c r="F272" i="9"/>
  <c r="E272" i="9"/>
  <c r="B272" i="9" s="1"/>
  <c r="M271" i="9"/>
  <c r="L271" i="9"/>
  <c r="F271" i="9"/>
  <c r="E271" i="9"/>
  <c r="B271" i="9" s="1"/>
  <c r="M270" i="9"/>
  <c r="L270" i="9"/>
  <c r="F270" i="9" s="1"/>
  <c r="B270" i="9" s="1"/>
  <c r="E270" i="9"/>
  <c r="M269" i="9"/>
  <c r="L269" i="9"/>
  <c r="F269" i="9" s="1"/>
  <c r="B269" i="9" s="1"/>
  <c r="E269" i="9"/>
  <c r="M268" i="9"/>
  <c r="L268" i="9"/>
  <c r="F268" i="9"/>
  <c r="E268" i="9"/>
  <c r="B268" i="9" s="1"/>
  <c r="M267" i="9"/>
  <c r="L267" i="9"/>
  <c r="F267" i="9"/>
  <c r="E267" i="9"/>
  <c r="B267" i="9" s="1"/>
  <c r="M266" i="9"/>
  <c r="L266" i="9"/>
  <c r="F266" i="9" s="1"/>
  <c r="B266" i="9" s="1"/>
  <c r="E266" i="9"/>
  <c r="M265" i="9"/>
  <c r="L265" i="9"/>
  <c r="F265" i="9" s="1"/>
  <c r="B265" i="9" s="1"/>
  <c r="E265" i="9"/>
  <c r="M264" i="9"/>
  <c r="L264" i="9"/>
  <c r="F264" i="9"/>
  <c r="E264" i="9"/>
  <c r="B264" i="9" s="1"/>
  <c r="M263" i="9"/>
  <c r="L263" i="9"/>
  <c r="F263" i="9"/>
  <c r="E263" i="9"/>
  <c r="B263" i="9" s="1"/>
  <c r="M262" i="9"/>
  <c r="L262" i="9"/>
  <c r="F262" i="9" s="1"/>
  <c r="B262" i="9" s="1"/>
  <c r="E262" i="9"/>
  <c r="M261" i="9"/>
  <c r="L261" i="9"/>
  <c r="F261" i="9" s="1"/>
  <c r="B261" i="9" s="1"/>
  <c r="E261" i="9"/>
  <c r="M260" i="9"/>
  <c r="L260" i="9"/>
  <c r="F260" i="9"/>
  <c r="E260" i="9"/>
  <c r="B260" i="9" s="1"/>
  <c r="M259" i="9"/>
  <c r="L259" i="9"/>
  <c r="F259" i="9"/>
  <c r="E259" i="9"/>
  <c r="B259" i="9" s="1"/>
  <c r="M258" i="9"/>
  <c r="L258" i="9"/>
  <c r="F258" i="9" s="1"/>
  <c r="B258" i="9" s="1"/>
  <c r="E258" i="9"/>
  <c r="M257" i="9"/>
  <c r="L257" i="9"/>
  <c r="F257" i="9" s="1"/>
  <c r="B257" i="9" s="1"/>
  <c r="E257" i="9"/>
  <c r="M256" i="9"/>
  <c r="L256" i="9"/>
  <c r="F256" i="9"/>
  <c r="E256" i="9"/>
  <c r="B256" i="9" s="1"/>
  <c r="M255" i="9"/>
  <c r="L255" i="9"/>
  <c r="F255" i="9"/>
  <c r="E255" i="9"/>
  <c r="B255" i="9" s="1"/>
  <c r="M254" i="9"/>
  <c r="L254" i="9"/>
  <c r="F254" i="9" s="1"/>
  <c r="B254" i="9" s="1"/>
  <c r="E254" i="9"/>
  <c r="M253" i="9"/>
  <c r="L253" i="9"/>
  <c r="F253" i="9" s="1"/>
  <c r="B253" i="9" s="1"/>
  <c r="E253" i="9"/>
  <c r="M252" i="9"/>
  <c r="L252" i="9"/>
  <c r="F252" i="9"/>
  <c r="E252" i="9"/>
  <c r="B252" i="9" s="1"/>
  <c r="M251" i="9"/>
  <c r="L251" i="9"/>
  <c r="F251" i="9"/>
  <c r="E251" i="9"/>
  <c r="B251" i="9" s="1"/>
  <c r="M250" i="9"/>
  <c r="L250" i="9"/>
  <c r="F250" i="9" s="1"/>
  <c r="B250" i="9" s="1"/>
  <c r="E250" i="9"/>
  <c r="M249" i="9"/>
  <c r="L249" i="9"/>
  <c r="F249" i="9" s="1"/>
  <c r="B249" i="9" s="1"/>
  <c r="E249" i="9"/>
  <c r="M248" i="9"/>
  <c r="L248" i="9"/>
  <c r="F248" i="9"/>
  <c r="E248" i="9"/>
  <c r="B248" i="9" s="1"/>
  <c r="M247" i="9"/>
  <c r="L247" i="9"/>
  <c r="F247" i="9"/>
  <c r="E247" i="9"/>
  <c r="B247" i="9" s="1"/>
  <c r="M246" i="9"/>
  <c r="L246" i="9"/>
  <c r="F246" i="9" s="1"/>
  <c r="B246" i="9" s="1"/>
  <c r="E246" i="9"/>
  <c r="M245" i="9"/>
  <c r="L245" i="9"/>
  <c r="F245" i="9" s="1"/>
  <c r="B245" i="9" s="1"/>
  <c r="E245" i="9"/>
  <c r="M244" i="9"/>
  <c r="L244" i="9"/>
  <c r="F244" i="9" s="1"/>
  <c r="E244" i="9"/>
  <c r="M243" i="9"/>
  <c r="L243" i="9"/>
  <c r="E243" i="9"/>
  <c r="M242" i="9"/>
  <c r="L242" i="9"/>
  <c r="E242" i="9"/>
  <c r="M241" i="9"/>
  <c r="L241" i="9"/>
  <c r="F241" i="9" s="1"/>
  <c r="B241" i="9" s="1"/>
  <c r="E241" i="9"/>
  <c r="M240" i="9"/>
  <c r="F240" i="9" s="1"/>
  <c r="L240" i="9"/>
  <c r="E240" i="9"/>
  <c r="M239" i="9"/>
  <c r="L239" i="9"/>
  <c r="F239" i="9" s="1"/>
  <c r="E239" i="9"/>
  <c r="M238" i="9"/>
  <c r="L238" i="9"/>
  <c r="F238" i="9" s="1"/>
  <c r="B238" i="9" s="1"/>
  <c r="E238" i="9"/>
  <c r="M237" i="9"/>
  <c r="L237" i="9"/>
  <c r="F237" i="9" s="1"/>
  <c r="B237" i="9" s="1"/>
  <c r="E237" i="9"/>
  <c r="M236" i="9"/>
  <c r="L236" i="9"/>
  <c r="F236" i="9" s="1"/>
  <c r="E236" i="9"/>
  <c r="M235" i="9"/>
  <c r="L235" i="9"/>
  <c r="F235" i="9"/>
  <c r="E235" i="9"/>
  <c r="B235" i="9" s="1"/>
  <c r="M234" i="9"/>
  <c r="L234" i="9"/>
  <c r="F234" i="9" s="1"/>
  <c r="B234" i="9" s="1"/>
  <c r="E234" i="9"/>
  <c r="M233" i="9"/>
  <c r="L233" i="9"/>
  <c r="F233" i="9" s="1"/>
  <c r="B233" i="9" s="1"/>
  <c r="E233" i="9"/>
  <c r="M232" i="9"/>
  <c r="L232" i="9"/>
  <c r="F232" i="9"/>
  <c r="E232" i="9"/>
  <c r="B232" i="9" s="1"/>
  <c r="M231" i="9"/>
  <c r="L231" i="9"/>
  <c r="F231" i="9"/>
  <c r="E231" i="9"/>
  <c r="B231" i="9" s="1"/>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c r="H171" i="9"/>
  <c r="G171" i="9"/>
  <c r="F171" i="9"/>
  <c r="E171" i="9"/>
  <c r="B171" i="9" s="1"/>
  <c r="H170" i="9"/>
  <c r="G170" i="9"/>
  <c r="E170" i="9" s="1"/>
  <c r="B170" i="9" s="1"/>
  <c r="F170" i="9"/>
  <c r="H169" i="9"/>
  <c r="G169" i="9"/>
  <c r="E169" i="9" s="1"/>
  <c r="B169" i="9" s="1"/>
  <c r="F169" i="9"/>
  <c r="H168" i="9"/>
  <c r="G168" i="9"/>
  <c r="E168" i="9" s="1"/>
  <c r="B168" i="9" s="1"/>
  <c r="F168" i="9"/>
  <c r="H167" i="9"/>
  <c r="G167" i="9"/>
  <c r="F167" i="9"/>
  <c r="E167" i="9"/>
  <c r="B167" i="9" s="1"/>
  <c r="H166" i="9"/>
  <c r="G166" i="9"/>
  <c r="F166" i="9"/>
  <c r="E166" i="9"/>
  <c r="B166" i="9" s="1"/>
  <c r="H165" i="9"/>
  <c r="G165" i="9"/>
  <c r="E165" i="9" s="1"/>
  <c r="B165" i="9" s="1"/>
  <c r="F165" i="9"/>
  <c r="H164" i="9"/>
  <c r="G164" i="9"/>
  <c r="F164" i="9"/>
  <c r="E164" i="9"/>
  <c r="B164" i="9"/>
  <c r="H163" i="9"/>
  <c r="G163" i="9"/>
  <c r="F163" i="9"/>
  <c r="E163" i="9"/>
  <c r="B163" i="9" s="1"/>
  <c r="H162" i="9"/>
  <c r="G162" i="9"/>
  <c r="E162" i="9" s="1"/>
  <c r="B162" i="9" s="1"/>
  <c r="F162" i="9"/>
  <c r="H161" i="9"/>
  <c r="G161" i="9"/>
  <c r="E161" i="9" s="1"/>
  <c r="B161" i="9" s="1"/>
  <c r="F161" i="9"/>
  <c r="H160" i="9"/>
  <c r="G160" i="9"/>
  <c r="E160" i="9" s="1"/>
  <c r="B160" i="9" s="1"/>
  <c r="F160" i="9"/>
  <c r="H159" i="9"/>
  <c r="G159" i="9"/>
  <c r="F159" i="9"/>
  <c r="E159" i="9"/>
  <c r="B159" i="9" s="1"/>
  <c r="H158" i="9"/>
  <c r="G158" i="9"/>
  <c r="F158" i="9"/>
  <c r="E158" i="9"/>
  <c r="B158" i="9" s="1"/>
  <c r="H157" i="9"/>
  <c r="G157" i="9"/>
  <c r="E157" i="9" s="1"/>
  <c r="B157" i="9" s="1"/>
  <c r="F157" i="9"/>
  <c r="F156" i="9"/>
  <c r="H155" i="9"/>
  <c r="G155" i="9"/>
  <c r="F155" i="9"/>
  <c r="E155" i="9"/>
  <c r="B155" i="9" s="1"/>
  <c r="H154" i="9"/>
  <c r="G154" i="9"/>
  <c r="F154" i="9"/>
  <c r="E154" i="9"/>
  <c r="B154" i="9" s="1"/>
  <c r="H153" i="9"/>
  <c r="G153" i="9"/>
  <c r="E153" i="9" s="1"/>
  <c r="B153" i="9" s="1"/>
  <c r="F153" i="9"/>
  <c r="H152" i="9"/>
  <c r="G152" i="9"/>
  <c r="F152" i="9"/>
  <c r="E152" i="9"/>
  <c r="B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F146" i="9"/>
  <c r="E146" i="9"/>
  <c r="B146" i="9" s="1"/>
  <c r="H145" i="9"/>
  <c r="G145" i="9"/>
  <c r="E145" i="9" s="1"/>
  <c r="B145" i="9" s="1"/>
  <c r="F145" i="9"/>
  <c r="H144" i="9"/>
  <c r="G144" i="9"/>
  <c r="F144" i="9"/>
  <c r="E144" i="9"/>
  <c r="B144" i="9"/>
  <c r="H143" i="9"/>
  <c r="G143" i="9"/>
  <c r="F143" i="9"/>
  <c r="E143" i="9"/>
  <c r="B143" i="9" s="1"/>
  <c r="H142" i="9"/>
  <c r="G142" i="9"/>
  <c r="E142" i="9" s="1"/>
  <c r="B142" i="9" s="1"/>
  <c r="F142" i="9"/>
  <c r="H141" i="9"/>
  <c r="G141" i="9"/>
  <c r="E141" i="9" s="1"/>
  <c r="B141" i="9" s="1"/>
  <c r="F141" i="9"/>
  <c r="H140" i="9"/>
  <c r="E140" i="9" s="1"/>
  <c r="B140" i="9" s="1"/>
  <c r="G140" i="9"/>
  <c r="F140" i="9"/>
  <c r="H139" i="9"/>
  <c r="G139" i="9"/>
  <c r="F139" i="9"/>
  <c r="E139" i="9"/>
  <c r="B139" i="9" s="1"/>
  <c r="H138" i="9"/>
  <c r="G138" i="9"/>
  <c r="F138" i="9"/>
  <c r="E138" i="9"/>
  <c r="B138" i="9" s="1"/>
  <c r="H137" i="9"/>
  <c r="G137" i="9"/>
  <c r="E137" i="9" s="1"/>
  <c r="B137" i="9" s="1"/>
  <c r="F137" i="9"/>
  <c r="H136" i="9"/>
  <c r="G136" i="9"/>
  <c r="F136" i="9"/>
  <c r="E136" i="9"/>
  <c r="B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F130" i="9"/>
  <c r="E130" i="9"/>
  <c r="B130" i="9" s="1"/>
  <c r="H129" i="9"/>
  <c r="G129" i="9"/>
  <c r="E129" i="9" s="1"/>
  <c r="B129" i="9" s="1"/>
  <c r="F129" i="9"/>
  <c r="H128" i="9"/>
  <c r="G128" i="9"/>
  <c r="F128" i="9"/>
  <c r="E128" i="9"/>
  <c r="B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F122" i="9"/>
  <c r="E122" i="9"/>
  <c r="B122" i="9" s="1"/>
  <c r="H121" i="9"/>
  <c r="G121" i="9"/>
  <c r="E121" i="9" s="1"/>
  <c r="B121" i="9" s="1"/>
  <c r="F121" i="9"/>
  <c r="H120" i="9"/>
  <c r="G120" i="9"/>
  <c r="F120" i="9"/>
  <c r="E120" i="9"/>
  <c r="B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F114" i="9"/>
  <c r="E114" i="9"/>
  <c r="B114" i="9" s="1"/>
  <c r="H113" i="9"/>
  <c r="G113" i="9"/>
  <c r="E113" i="9" s="1"/>
  <c r="B113" i="9" s="1"/>
  <c r="F113" i="9"/>
  <c r="H112" i="9"/>
  <c r="G112" i="9"/>
  <c r="F112" i="9"/>
  <c r="E112" i="9"/>
  <c r="B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F106" i="9"/>
  <c r="E106" i="9"/>
  <c r="B106" i="9" s="1"/>
  <c r="H105" i="9"/>
  <c r="G105" i="9"/>
  <c r="E105" i="9" s="1"/>
  <c r="B105" i="9" s="1"/>
  <c r="F105" i="9"/>
  <c r="H104" i="9"/>
  <c r="G104" i="9"/>
  <c r="F104" i="9"/>
  <c r="E104" i="9"/>
  <c r="B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F98" i="9"/>
  <c r="E98" i="9"/>
  <c r="B98" i="9" s="1"/>
  <c r="H97" i="9"/>
  <c r="G97" i="9"/>
  <c r="E97" i="9" s="1"/>
  <c r="B97" i="9" s="1"/>
  <c r="F97" i="9"/>
  <c r="H96" i="9"/>
  <c r="G96" i="9"/>
  <c r="F96" i="9"/>
  <c r="E96" i="9"/>
  <c r="B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F90" i="9"/>
  <c r="B90" i="9" s="1"/>
  <c r="E90" i="9"/>
  <c r="H89" i="9"/>
  <c r="G89" i="9"/>
  <c r="E89" i="9" s="1"/>
  <c r="B89" i="9" s="1"/>
  <c r="F89" i="9"/>
  <c r="H88" i="9"/>
  <c r="G88" i="9"/>
  <c r="F88" i="9"/>
  <c r="E88" i="9"/>
  <c r="B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F82" i="9"/>
  <c r="B82" i="9" s="1"/>
  <c r="E82" i="9"/>
  <c r="H81" i="9"/>
  <c r="G81" i="9"/>
  <c r="E81" i="9" s="1"/>
  <c r="B81" i="9" s="1"/>
  <c r="F81" i="9"/>
  <c r="H80" i="9"/>
  <c r="G80" i="9"/>
  <c r="F80" i="9"/>
  <c r="E80" i="9"/>
  <c r="B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F74" i="9"/>
  <c r="B74" i="9" s="1"/>
  <c r="E74" i="9"/>
  <c r="H73" i="9"/>
  <c r="G73" i="9"/>
  <c r="E73" i="9" s="1"/>
  <c r="B73" i="9" s="1"/>
  <c r="F73" i="9"/>
  <c r="H72" i="9"/>
  <c r="G72" i="9"/>
  <c r="F72" i="9"/>
  <c r="E72" i="9"/>
  <c r="B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F66" i="9"/>
  <c r="B66" i="9" s="1"/>
  <c r="E66" i="9"/>
  <c r="H65" i="9"/>
  <c r="G65" i="9"/>
  <c r="E65" i="9" s="1"/>
  <c r="B65" i="9" s="1"/>
  <c r="F65" i="9"/>
  <c r="H64" i="9"/>
  <c r="G64" i="9"/>
  <c r="F64" i="9"/>
  <c r="E64" i="9"/>
  <c r="B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F58" i="9"/>
  <c r="B58" i="9" s="1"/>
  <c r="E58" i="9"/>
  <c r="H57" i="9"/>
  <c r="G57" i="9"/>
  <c r="E57" i="9" s="1"/>
  <c r="B57" i="9" s="1"/>
  <c r="F57" i="9"/>
  <c r="H56" i="9"/>
  <c r="G56" i="9"/>
  <c r="F56" i="9"/>
  <c r="H55" i="9"/>
  <c r="E55" i="9" s="1"/>
  <c r="B55" i="9" s="1"/>
  <c r="G55" i="9"/>
  <c r="F55" i="9"/>
  <c r="H54" i="9"/>
  <c r="G54" i="9"/>
  <c r="E54" i="9" s="1"/>
  <c r="B54" i="9" s="1"/>
  <c r="F54" i="9"/>
  <c r="H53" i="9"/>
  <c r="G53" i="9"/>
  <c r="F53" i="9"/>
  <c r="H52" i="9"/>
  <c r="G52" i="9"/>
  <c r="F52" i="9"/>
  <c r="H51" i="9"/>
  <c r="G51" i="9"/>
  <c r="F51" i="9"/>
  <c r="E51" i="9"/>
  <c r="B51" i="9" s="1"/>
  <c r="H50" i="9"/>
  <c r="E50" i="9" s="1"/>
  <c r="G50" i="9"/>
  <c r="F50" i="9"/>
  <c r="H49" i="9"/>
  <c r="G49" i="9"/>
  <c r="E49" i="9" s="1"/>
  <c r="B49" i="9" s="1"/>
  <c r="F49" i="9"/>
  <c r="H48" i="9"/>
  <c r="G48" i="9"/>
  <c r="F48" i="9"/>
  <c r="E48" i="9"/>
  <c r="B48" i="9"/>
  <c r="H47" i="9"/>
  <c r="G47" i="9"/>
  <c r="F47" i="9"/>
  <c r="E47" i="9"/>
  <c r="B47" i="9" s="1"/>
  <c r="H46" i="9"/>
  <c r="G46" i="9"/>
  <c r="E46" i="9" s="1"/>
  <c r="B46" i="9" s="1"/>
  <c r="F46" i="9"/>
  <c r="H45" i="9"/>
  <c r="G45" i="9"/>
  <c r="E45" i="9" s="1"/>
  <c r="B45" i="9" s="1"/>
  <c r="F45" i="9"/>
  <c r="H44" i="9"/>
  <c r="E44" i="9" s="1"/>
  <c r="B44" i="9" s="1"/>
  <c r="G44" i="9"/>
  <c r="F44" i="9"/>
  <c r="H43" i="9"/>
  <c r="G43" i="9"/>
  <c r="F43" i="9"/>
  <c r="E43" i="9"/>
  <c r="B43" i="9" s="1"/>
  <c r="H42" i="9"/>
  <c r="G42" i="9"/>
  <c r="F42" i="9"/>
  <c r="B42" i="9" s="1"/>
  <c r="E42" i="9"/>
  <c r="H41" i="9"/>
  <c r="G41" i="9"/>
  <c r="E41" i="9" s="1"/>
  <c r="B41" i="9" s="1"/>
  <c r="F41" i="9"/>
  <c r="H40" i="9"/>
  <c r="G40" i="9"/>
  <c r="F40" i="9"/>
  <c r="E40" i="9"/>
  <c r="B40" i="9"/>
  <c r="H39" i="9"/>
  <c r="G39" i="9"/>
  <c r="F39" i="9"/>
  <c r="E39" i="9"/>
  <c r="B39" i="9" s="1"/>
  <c r="H38" i="9"/>
  <c r="G38" i="9"/>
  <c r="E38" i="9" s="1"/>
  <c r="B38" i="9" s="1"/>
  <c r="F38" i="9"/>
  <c r="H37" i="9"/>
  <c r="G37" i="9"/>
  <c r="E37" i="9" s="1"/>
  <c r="B37" i="9" s="1"/>
  <c r="F37" i="9"/>
  <c r="H36" i="9"/>
  <c r="G36" i="9"/>
  <c r="F36" i="9"/>
  <c r="H35" i="9"/>
  <c r="G35" i="9"/>
  <c r="F35" i="9"/>
  <c r="E35" i="9"/>
  <c r="B35" i="9" s="1"/>
  <c r="H34" i="9"/>
  <c r="E34" i="9" s="1"/>
  <c r="B34" i="9" s="1"/>
  <c r="G34" i="9"/>
  <c r="F34" i="9"/>
  <c r="H33" i="9"/>
  <c r="G33" i="9"/>
  <c r="E33" i="9" s="1"/>
  <c r="B33" i="9" s="1"/>
  <c r="F33" i="9"/>
  <c r="H32" i="9"/>
  <c r="G32" i="9"/>
  <c r="F32" i="9"/>
  <c r="E32" i="9"/>
  <c r="B32" i="9"/>
  <c r="H31" i="9"/>
  <c r="G31" i="9"/>
  <c r="F31" i="9"/>
  <c r="H30" i="9"/>
  <c r="G30" i="9"/>
  <c r="E30" i="9" s="1"/>
  <c r="B30" i="9" s="1"/>
  <c r="F30" i="9"/>
  <c r="H29" i="9"/>
  <c r="G29" i="9"/>
  <c r="E29" i="9" s="1"/>
  <c r="B29" i="9" s="1"/>
  <c r="F29" i="9"/>
  <c r="H28" i="9"/>
  <c r="E28" i="9" s="1"/>
  <c r="B28" i="9" s="1"/>
  <c r="G28" i="9"/>
  <c r="F28" i="9"/>
  <c r="H27" i="9"/>
  <c r="G27" i="9"/>
  <c r="F27" i="9"/>
  <c r="E27" i="9"/>
  <c r="B27" i="9" s="1"/>
  <c r="H26" i="9"/>
  <c r="G26" i="9"/>
  <c r="F26" i="9"/>
  <c r="H25" i="9"/>
  <c r="G25" i="9"/>
  <c r="E25" i="9" s="1"/>
  <c r="B25" i="9" s="1"/>
  <c r="F25" i="9"/>
  <c r="F24" i="9"/>
  <c r="F4" i="9"/>
  <c r="O3" i="9"/>
  <c r="G296" i="9" s="1"/>
  <c r="I3" i="9"/>
  <c r="H3" i="9"/>
  <c r="G3" i="9"/>
  <c r="D104" i="8"/>
  <c r="I41" i="3" s="1"/>
  <c r="D97" i="8"/>
  <c r="D92" i="8"/>
  <c r="D87" i="8"/>
  <c r="D82" i="8"/>
  <c r="D77" i="8"/>
  <c r="C1654" i="1" s="1"/>
  <c r="H1654" i="1" s="1"/>
  <c r="D72" i="8"/>
  <c r="C1649" i="1" s="1"/>
  <c r="H1649" i="1" s="1"/>
  <c r="D67" i="8"/>
  <c r="C1644" i="1" s="1"/>
  <c r="H1644" i="1" s="1"/>
  <c r="D62" i="8"/>
  <c r="D57" i="8"/>
  <c r="D52" i="8"/>
  <c r="D46" i="8"/>
  <c r="D37" i="8"/>
  <c r="D27" i="8"/>
  <c r="D18" i="8"/>
  <c r="D8" i="8"/>
  <c r="D6" i="8" s="1"/>
  <c r="C1583" i="1" s="1"/>
  <c r="H1583" i="1" s="1"/>
  <c r="E44" i="7"/>
  <c r="D44" i="7"/>
  <c r="H36" i="3" s="1"/>
  <c r="E39" i="7"/>
  <c r="E38" i="7" s="1"/>
  <c r="D39" i="7"/>
  <c r="D38" i="7" s="1"/>
  <c r="E30" i="7"/>
  <c r="D30" i="7"/>
  <c r="E23" i="7"/>
  <c r="E22" i="7" s="1"/>
  <c r="D23" i="7"/>
  <c r="D22" i="7" s="1"/>
  <c r="E14" i="7"/>
  <c r="D14" i="7"/>
  <c r="E7" i="7"/>
  <c r="E6" i="7" s="1"/>
  <c r="D7" i="7"/>
  <c r="D6"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511" i="1" s="1"/>
  <c r="D115" i="6"/>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E89" i="6" s="1"/>
  <c r="D94" i="6"/>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462" i="1" s="1"/>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3" i="5"/>
  <c r="F262" i="5"/>
  <c r="F261" i="5"/>
  <c r="E260" i="5"/>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E219" i="5" s="1"/>
  <c r="H339" i="9" s="1"/>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D204" i="5"/>
  <c r="F204" i="5" s="1"/>
  <c r="E203" i="5"/>
  <c r="H338" i="9"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E88" i="5" s="1"/>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45" i="5"/>
  <c r="F45" i="5" s="1"/>
  <c r="F44" i="5"/>
  <c r="F43" i="5"/>
  <c r="F42" i="5"/>
  <c r="E41" i="5"/>
  <c r="D41" i="5"/>
  <c r="F40" i="5"/>
  <c r="F39" i="5"/>
  <c r="F38" i="5"/>
  <c r="F37" i="5"/>
  <c r="F36" i="5"/>
  <c r="E35" i="5"/>
  <c r="D1040" i="1" s="1"/>
  <c r="D35" i="5"/>
  <c r="F34" i="5"/>
  <c r="F33" i="5"/>
  <c r="F32" i="5"/>
  <c r="F31" i="5"/>
  <c r="F30" i="5"/>
  <c r="E29" i="5"/>
  <c r="D29" i="5"/>
  <c r="F29" i="5" s="1"/>
  <c r="F28" i="5"/>
  <c r="F27" i="5"/>
  <c r="F26" i="5"/>
  <c r="F25" i="5"/>
  <c r="F24" i="5"/>
  <c r="F23" i="5"/>
  <c r="F22" i="5"/>
  <c r="F21" i="5"/>
  <c r="F20" i="5"/>
  <c r="E19" i="5"/>
  <c r="D19" i="5"/>
  <c r="F18" i="5"/>
  <c r="F17" i="5"/>
  <c r="F16" i="5"/>
  <c r="F15" i="5"/>
  <c r="F14" i="5"/>
  <c r="E13" i="5"/>
  <c r="D1018" i="1" s="1"/>
  <c r="D13" i="5"/>
  <c r="D12" i="5"/>
  <c r="F11" i="5"/>
  <c r="F10" i="5"/>
  <c r="F9" i="5"/>
  <c r="E8" i="5"/>
  <c r="D8" i="5"/>
  <c r="F8" i="5" s="1"/>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85" i="4"/>
  <c r="E584" i="4"/>
  <c r="F583" i="4"/>
  <c r="F582" i="4"/>
  <c r="E581" i="4"/>
  <c r="D581" i="4"/>
  <c r="F581" i="4" s="1"/>
  <c r="F580" i="4"/>
  <c r="F579" i="4"/>
  <c r="E578" i="4"/>
  <c r="D578" i="4"/>
  <c r="F578" i="4" s="1"/>
  <c r="F577" i="4"/>
  <c r="F576" i="4"/>
  <c r="E575" i="4"/>
  <c r="D575" i="4"/>
  <c r="F575" i="4" s="1"/>
  <c r="F574" i="4"/>
  <c r="F573"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E536" i="4" s="1"/>
  <c r="D545" i="4"/>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80" i="4" s="1"/>
  <c r="F478" i="4"/>
  <c r="F477" i="4"/>
  <c r="E476" i="4"/>
  <c r="D476" i="4"/>
  <c r="F476" i="4" s="1"/>
  <c r="F475" i="4"/>
  <c r="F474" i="4"/>
  <c r="E473" i="4"/>
  <c r="D473" i="4"/>
  <c r="F473" i="4" s="1"/>
  <c r="F472" i="4"/>
  <c r="F471" i="4"/>
  <c r="E470" i="4"/>
  <c r="E466" i="4" s="1"/>
  <c r="D470" i="4"/>
  <c r="F470" i="4" s="1"/>
  <c r="F469" i="4"/>
  <c r="F468" i="4"/>
  <c r="E467" i="4"/>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31" i="4"/>
  <c r="E428" i="4"/>
  <c r="D428" i="4"/>
  <c r="F428" i="4" s="1"/>
  <c r="E427" i="4"/>
  <c r="D427" i="4"/>
  <c r="D648" i="4" s="1"/>
  <c r="F648" i="4" s="1"/>
  <c r="E426" i="4"/>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4" i="4" s="1"/>
  <c r="D373" i="4"/>
  <c r="F372" i="4"/>
  <c r="F371" i="4"/>
  <c r="F370" i="4"/>
  <c r="F369" i="4"/>
  <c r="F368" i="4"/>
  <c r="F367" i="4"/>
  <c r="E366" i="4"/>
  <c r="D366" i="4"/>
  <c r="F366" i="4" s="1"/>
  <c r="F365" i="4"/>
  <c r="F364" i="4"/>
  <c r="F363" i="4"/>
  <c r="E362" i="4"/>
  <c r="E361" i="4" s="1"/>
  <c r="E360" i="4" s="1"/>
  <c r="D362" i="4"/>
  <c r="F359" i="4"/>
  <c r="E358" i="4"/>
  <c r="D358" i="4"/>
  <c r="F358" i="4" s="1"/>
  <c r="F357" i="4"/>
  <c r="F356" i="4"/>
  <c r="E355" i="4"/>
  <c r="D355" i="4"/>
  <c r="F355" i="4" s="1"/>
  <c r="E354" i="4"/>
  <c r="F353" i="4"/>
  <c r="F352" i="4"/>
  <c r="F351" i="4"/>
  <c r="F350" i="4"/>
  <c r="E349" i="4"/>
  <c r="D349" i="4"/>
  <c r="F349" i="4" s="1"/>
  <c r="F348" i="4"/>
  <c r="F347" i="4"/>
  <c r="E346" i="4"/>
  <c r="E321" i="4" s="1"/>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F310" i="4" s="1"/>
  <c r="E309" i="4"/>
  <c r="E308" i="4" s="1"/>
  <c r="E417"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E273" i="4" s="1"/>
  <c r="D283" i="4"/>
  <c r="F283" i="4" s="1"/>
  <c r="F282" i="4"/>
  <c r="F281" i="4"/>
  <c r="F280" i="4"/>
  <c r="F279" i="4"/>
  <c r="E278" i="4"/>
  <c r="D278" i="4"/>
  <c r="F278" i="4" s="1"/>
  <c r="F277" i="4"/>
  <c r="F276" i="4"/>
  <c r="F275" i="4"/>
  <c r="E274" i="4"/>
  <c r="D274" i="4"/>
  <c r="F274" i="4" s="1"/>
  <c r="F272" i="4"/>
  <c r="F271" i="4"/>
  <c r="F270" i="4"/>
  <c r="E269" i="4"/>
  <c r="D269" i="4"/>
  <c r="F268" i="4"/>
  <c r="F267" i="4"/>
  <c r="F266" i="4"/>
  <c r="F265" i="4"/>
  <c r="F264" i="4"/>
  <c r="E263" i="4"/>
  <c r="E262" i="4" s="1"/>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E164" i="4" s="1"/>
  <c r="D165" i="4"/>
  <c r="F163" i="4"/>
  <c r="F162" i="4"/>
  <c r="F161" i="4"/>
  <c r="E160" i="4"/>
  <c r="D160" i="4"/>
  <c r="F160" i="4" s="1"/>
  <c r="F159" i="4"/>
  <c r="F158" i="4"/>
  <c r="F157" i="4"/>
  <c r="F156" i="4"/>
  <c r="F155" i="4"/>
  <c r="E154" i="4"/>
  <c r="D154" i="4"/>
  <c r="E153" i="4"/>
  <c r="E152" i="4" s="1"/>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E125" i="4" s="1"/>
  <c r="D121" i="1" s="1"/>
  <c r="D129" i="4"/>
  <c r="F128" i="4"/>
  <c r="F127" i="4"/>
  <c r="E126" i="4"/>
  <c r="D126" i="4"/>
  <c r="F126" i="4" s="1"/>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I36" i="3"/>
  <c r="G36" i="3"/>
  <c r="B36" i="3"/>
  <c r="I35"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3" i="1"/>
  <c r="H1653" i="1" s="1"/>
  <c r="C1652" i="1"/>
  <c r="H1652" i="1" s="1"/>
  <c r="C1651" i="1"/>
  <c r="H1651" i="1" s="1"/>
  <c r="C1650" i="1"/>
  <c r="H1650" i="1" s="1"/>
  <c r="C1648" i="1"/>
  <c r="H1648" i="1" s="1"/>
  <c r="C1647" i="1"/>
  <c r="H1647" i="1" s="1"/>
  <c r="C1646" i="1"/>
  <c r="H1646" i="1" s="1"/>
  <c r="C1645" i="1"/>
  <c r="H1645"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4" i="1"/>
  <c r="H1584" i="1" s="1"/>
  <c r="C1582" i="1"/>
  <c r="D1581" i="1"/>
  <c r="C1581" i="1"/>
  <c r="J1581" i="1" s="1"/>
  <c r="D1580" i="1"/>
  <c r="C1580" i="1"/>
  <c r="J1580" i="1" s="1"/>
  <c r="D1579" i="1"/>
  <c r="C1579" i="1"/>
  <c r="D1578" i="1"/>
  <c r="C1578" i="1"/>
  <c r="D1577" i="1"/>
  <c r="C1577" i="1"/>
  <c r="H1577" i="1" s="1"/>
  <c r="D1576" i="1"/>
  <c r="C1576" i="1"/>
  <c r="J1576" i="1" s="1"/>
  <c r="D1575" i="1"/>
  <c r="C1575" i="1"/>
  <c r="D1574" i="1"/>
  <c r="C1574" i="1"/>
  <c r="D1573" i="1"/>
  <c r="C1573" i="1"/>
  <c r="J1573" i="1" s="1"/>
  <c r="D1572" i="1"/>
  <c r="C1572" i="1"/>
  <c r="H1572" i="1" s="1"/>
  <c r="D1571" i="1"/>
  <c r="C1571" i="1"/>
  <c r="H1571" i="1" s="1"/>
  <c r="D1570" i="1"/>
  <c r="C1570" i="1"/>
  <c r="D1569" i="1"/>
  <c r="C1569" i="1"/>
  <c r="J1569" i="1" s="1"/>
  <c r="D1568" i="1"/>
  <c r="C1568" i="1"/>
  <c r="J1568" i="1" s="1"/>
  <c r="D1567" i="1"/>
  <c r="C1567" i="1"/>
  <c r="J1567" i="1" s="1"/>
  <c r="D1566" i="1"/>
  <c r="C1566" i="1"/>
  <c r="D1565" i="1"/>
  <c r="C1565" i="1"/>
  <c r="J1565" i="1" s="1"/>
  <c r="D1564" i="1"/>
  <c r="C1564" i="1"/>
  <c r="J1564" i="1" s="1"/>
  <c r="D1563" i="1"/>
  <c r="C1563" i="1"/>
  <c r="H1563" i="1" s="1"/>
  <c r="D1562" i="1"/>
  <c r="C1562" i="1"/>
  <c r="D1561" i="1"/>
  <c r="C1561" i="1"/>
  <c r="J1561" i="1" s="1"/>
  <c r="D1560" i="1"/>
  <c r="C1560" i="1"/>
  <c r="J1560" i="1" s="1"/>
  <c r="D1559" i="1"/>
  <c r="C1559" i="1"/>
  <c r="J1559" i="1" s="1"/>
  <c r="D1558" i="1"/>
  <c r="C1558" i="1"/>
  <c r="D1557" i="1"/>
  <c r="C1557" i="1"/>
  <c r="J1557" i="1" s="1"/>
  <c r="C1556" i="1"/>
  <c r="D1554" i="1"/>
  <c r="C1554" i="1"/>
  <c r="J1554" i="1" s="1"/>
  <c r="D1553" i="1"/>
  <c r="C1553" i="1"/>
  <c r="J1553" i="1" s="1"/>
  <c r="D1552" i="1"/>
  <c r="C1552" i="1"/>
  <c r="J1552" i="1" s="1"/>
  <c r="D1551" i="1"/>
  <c r="C1551" i="1"/>
  <c r="J1551" i="1" s="1"/>
  <c r="D1550" i="1"/>
  <c r="C1550" i="1"/>
  <c r="J1550" i="1" s="1"/>
  <c r="D1549" i="1"/>
  <c r="C1549" i="1"/>
  <c r="J1549" i="1" s="1"/>
  <c r="D1548" i="1"/>
  <c r="C1548" i="1"/>
  <c r="J1548" i="1" s="1"/>
  <c r="D1547" i="1"/>
  <c r="C1547" i="1"/>
  <c r="J1547" i="1" s="1"/>
  <c r="D1546" i="1"/>
  <c r="C1546" i="1"/>
  <c r="J1546" i="1" s="1"/>
  <c r="D1545" i="1"/>
  <c r="C1545" i="1"/>
  <c r="J1545" i="1" s="1"/>
  <c r="D1544" i="1"/>
  <c r="C1544" i="1"/>
  <c r="J1544" i="1" s="1"/>
  <c r="D1543" i="1"/>
  <c r="C1543" i="1"/>
  <c r="J1543" i="1" s="1"/>
  <c r="D1542" i="1"/>
  <c r="C1542" i="1"/>
  <c r="J1542" i="1" s="1"/>
  <c r="D1541" i="1"/>
  <c r="C1541" i="1"/>
  <c r="D1540" i="1"/>
  <c r="C1540" i="1"/>
  <c r="D1539" i="1"/>
  <c r="D1536" i="1"/>
  <c r="C1536" i="1"/>
  <c r="D1535" i="1"/>
  <c r="C1535" i="1"/>
  <c r="D1534" i="1"/>
  <c r="C1534" i="1"/>
  <c r="H1534" i="1" s="1"/>
  <c r="D1533" i="1"/>
  <c r="C1533" i="1"/>
  <c r="D1532" i="1"/>
  <c r="C1532" i="1"/>
  <c r="D1531" i="1"/>
  <c r="C1531" i="1"/>
  <c r="D1530" i="1"/>
  <c r="C1530" i="1"/>
  <c r="H1530" i="1" s="1"/>
  <c r="D1529" i="1"/>
  <c r="C1529" i="1"/>
  <c r="D1528" i="1"/>
  <c r="C1528" i="1"/>
  <c r="D1527" i="1"/>
  <c r="C1527" i="1"/>
  <c r="D1526" i="1"/>
  <c r="C1526" i="1"/>
  <c r="H1526" i="1" s="1"/>
  <c r="D1525" i="1"/>
  <c r="D1524" i="1"/>
  <c r="C1524" i="1"/>
  <c r="D1523" i="1"/>
  <c r="C1523" i="1"/>
  <c r="D1522" i="1"/>
  <c r="C1522" i="1"/>
  <c r="D1521" i="1"/>
  <c r="C1521" i="1"/>
  <c r="D1520" i="1"/>
  <c r="C1520" i="1"/>
  <c r="D1519" i="1"/>
  <c r="C1519" i="1"/>
  <c r="D1518" i="1"/>
  <c r="C1518" i="1"/>
  <c r="H1518" i="1" s="1"/>
  <c r="D1517" i="1"/>
  <c r="C1517" i="1"/>
  <c r="D1516" i="1"/>
  <c r="C1516" i="1"/>
  <c r="D1515" i="1"/>
  <c r="C1515" i="1"/>
  <c r="D1514" i="1"/>
  <c r="C1514" i="1"/>
  <c r="H1514" i="1" s="1"/>
  <c r="D1513" i="1"/>
  <c r="C1513" i="1"/>
  <c r="D1512" i="1"/>
  <c r="C1512" i="1"/>
  <c r="D1509" i="1"/>
  <c r="C1509" i="1"/>
  <c r="D1508" i="1"/>
  <c r="C1508" i="1"/>
  <c r="D1507" i="1"/>
  <c r="C1507" i="1"/>
  <c r="D1506" i="1"/>
  <c r="C1506" i="1"/>
  <c r="H1506" i="1" s="1"/>
  <c r="D1505" i="1"/>
  <c r="C1505" i="1"/>
  <c r="D1504" i="1"/>
  <c r="C1504" i="1"/>
  <c r="C1503" i="1"/>
  <c r="D1502" i="1"/>
  <c r="C1502" i="1"/>
  <c r="H1502" i="1" s="1"/>
  <c r="D1501" i="1"/>
  <c r="C1501" i="1"/>
  <c r="D1500" i="1"/>
  <c r="C1500" i="1"/>
  <c r="D1499" i="1"/>
  <c r="C1499" i="1"/>
  <c r="D1498" i="1"/>
  <c r="C1498" i="1"/>
  <c r="H1498" i="1" s="1"/>
  <c r="D1497" i="1"/>
  <c r="C1497" i="1"/>
  <c r="D1496" i="1"/>
  <c r="C1496" i="1"/>
  <c r="D1495" i="1"/>
  <c r="C1495" i="1"/>
  <c r="D1494" i="1"/>
  <c r="C1494" i="1"/>
  <c r="H1494" i="1" s="1"/>
  <c r="D1493" i="1"/>
  <c r="C1493" i="1"/>
  <c r="D1492" i="1"/>
  <c r="C1492" i="1"/>
  <c r="D1491" i="1"/>
  <c r="C1491" i="1"/>
  <c r="C1490" i="1"/>
  <c r="D1489" i="1"/>
  <c r="C1489" i="1"/>
  <c r="D1488" i="1"/>
  <c r="C1488" i="1"/>
  <c r="D1487" i="1"/>
  <c r="C1487" i="1"/>
  <c r="D1486" i="1"/>
  <c r="C1486" i="1"/>
  <c r="H1486" i="1" s="1"/>
  <c r="D1485" i="1"/>
  <c r="D1484" i="1"/>
  <c r="C1484" i="1"/>
  <c r="D1483" i="1"/>
  <c r="C1483" i="1"/>
  <c r="D1482" i="1"/>
  <c r="C1482" i="1"/>
  <c r="H1482" i="1" s="1"/>
  <c r="D1481" i="1"/>
  <c r="C1481" i="1"/>
  <c r="D1480" i="1"/>
  <c r="C1480" i="1"/>
  <c r="D1479" i="1"/>
  <c r="C1479" i="1"/>
  <c r="D1478" i="1"/>
  <c r="C1478" i="1"/>
  <c r="H1478" i="1" s="1"/>
  <c r="D1477" i="1"/>
  <c r="C1477" i="1"/>
  <c r="D1476" i="1"/>
  <c r="C1476" i="1"/>
  <c r="D1475" i="1"/>
  <c r="C1475" i="1"/>
  <c r="D1474" i="1"/>
  <c r="C1474" i="1"/>
  <c r="H1474" i="1" s="1"/>
  <c r="D1473" i="1"/>
  <c r="C1473" i="1"/>
  <c r="D1472" i="1"/>
  <c r="C1472" i="1"/>
  <c r="D1471" i="1"/>
  <c r="D1470" i="1"/>
  <c r="C1470" i="1"/>
  <c r="H1470" i="1" s="1"/>
  <c r="D1469" i="1"/>
  <c r="C1469" i="1"/>
  <c r="D1468" i="1"/>
  <c r="C1468" i="1"/>
  <c r="D1467" i="1"/>
  <c r="C1467" i="1"/>
  <c r="D1466" i="1"/>
  <c r="C1466" i="1"/>
  <c r="H1466" i="1" s="1"/>
  <c r="D1465" i="1"/>
  <c r="C1465" i="1"/>
  <c r="D1464" i="1"/>
  <c r="C1464" i="1"/>
  <c r="D1463" i="1"/>
  <c r="C1463" i="1"/>
  <c r="C1462" i="1"/>
  <c r="H1462" i="1" s="1"/>
  <c r="D1461" i="1"/>
  <c r="C1461" i="1"/>
  <c r="D1460" i="1"/>
  <c r="C1460" i="1"/>
  <c r="D1459" i="1"/>
  <c r="C1459" i="1"/>
  <c r="D1458" i="1"/>
  <c r="C1458" i="1"/>
  <c r="H1458" i="1" s="1"/>
  <c r="D1457" i="1"/>
  <c r="C1457" i="1"/>
  <c r="D1456" i="1"/>
  <c r="C1456" i="1"/>
  <c r="D1455" i="1"/>
  <c r="C1455" i="1"/>
  <c r="D1454" i="1"/>
  <c r="C1454" i="1"/>
  <c r="H1454" i="1" s="1"/>
  <c r="D1453" i="1"/>
  <c r="C1453" i="1"/>
  <c r="D1452" i="1"/>
  <c r="C1452" i="1"/>
  <c r="D1451" i="1"/>
  <c r="C1451" i="1"/>
  <c r="D1450" i="1"/>
  <c r="C1450" i="1"/>
  <c r="H1450" i="1" s="1"/>
  <c r="D1449" i="1"/>
  <c r="C1449" i="1"/>
  <c r="D1448" i="1"/>
  <c r="C1448" i="1"/>
  <c r="D1447" i="1"/>
  <c r="C1447" i="1"/>
  <c r="D1446" i="1"/>
  <c r="C1446" i="1"/>
  <c r="H1446" i="1" s="1"/>
  <c r="D1445" i="1"/>
  <c r="C1445" i="1"/>
  <c r="D1444" i="1"/>
  <c r="C1444" i="1"/>
  <c r="D1443" i="1"/>
  <c r="C1443" i="1"/>
  <c r="D1442" i="1"/>
  <c r="C1442" i="1"/>
  <c r="H1442" i="1" s="1"/>
  <c r="D1441" i="1"/>
  <c r="C1441" i="1"/>
  <c r="D1440" i="1"/>
  <c r="C1440" i="1"/>
  <c r="D1439" i="1"/>
  <c r="C1439" i="1"/>
  <c r="D1438" i="1"/>
  <c r="C1438" i="1"/>
  <c r="H1438" i="1" s="1"/>
  <c r="D1437" i="1"/>
  <c r="C1437" i="1"/>
  <c r="D1436" i="1"/>
  <c r="C1436" i="1"/>
  <c r="C1435" i="1"/>
  <c r="D1434" i="1"/>
  <c r="C1434" i="1"/>
  <c r="H1434" i="1" s="1"/>
  <c r="D1433" i="1"/>
  <c r="C1433" i="1"/>
  <c r="D1432" i="1"/>
  <c r="C1432" i="1"/>
  <c r="D1430" i="1"/>
  <c r="C1430" i="1"/>
  <c r="H1430" i="1" s="1"/>
  <c r="D1429" i="1"/>
  <c r="C1429" i="1"/>
  <c r="D1428" i="1"/>
  <c r="C1428" i="1"/>
  <c r="D1427" i="1"/>
  <c r="C1427" i="1"/>
  <c r="D1426" i="1"/>
  <c r="C1426" i="1"/>
  <c r="H1426" i="1" s="1"/>
  <c r="D1425" i="1"/>
  <c r="C1425" i="1"/>
  <c r="D1424" i="1"/>
  <c r="D1423" i="1"/>
  <c r="C1423" i="1"/>
  <c r="D1422" i="1"/>
  <c r="C1422" i="1"/>
  <c r="H1422" i="1" s="1"/>
  <c r="D1421" i="1"/>
  <c r="C1421" i="1"/>
  <c r="D1420" i="1"/>
  <c r="C1420" i="1"/>
  <c r="D1419" i="1"/>
  <c r="C1419" i="1"/>
  <c r="D1418" i="1"/>
  <c r="C1418" i="1"/>
  <c r="H1418" i="1" s="1"/>
  <c r="D1417" i="1"/>
  <c r="C1417" i="1"/>
  <c r="D1416" i="1"/>
  <c r="C1416" i="1"/>
  <c r="D1415" i="1"/>
  <c r="C1415" i="1"/>
  <c r="D1414" i="1"/>
  <c r="C1414" i="1"/>
  <c r="H1414" i="1" s="1"/>
  <c r="D1413" i="1"/>
  <c r="C1413" i="1"/>
  <c r="D1412" i="1"/>
  <c r="C1412" i="1"/>
  <c r="D1411" i="1"/>
  <c r="C1411" i="1"/>
  <c r="D1410" i="1"/>
  <c r="C1410" i="1"/>
  <c r="H1410" i="1" s="1"/>
  <c r="D1409" i="1"/>
  <c r="D1408" i="1"/>
  <c r="C1408" i="1"/>
  <c r="D1407" i="1"/>
  <c r="C1407" i="1"/>
  <c r="D1406" i="1"/>
  <c r="C1406" i="1"/>
  <c r="H1406" i="1" s="1"/>
  <c r="D1405" i="1"/>
  <c r="C1405" i="1"/>
  <c r="D1404" i="1"/>
  <c r="C1404" i="1"/>
  <c r="D1403" i="1"/>
  <c r="C1403" i="1"/>
  <c r="C1402" i="1"/>
  <c r="D1400" i="1"/>
  <c r="C1400" i="1"/>
  <c r="D1399" i="1"/>
  <c r="C1399" i="1"/>
  <c r="D1398" i="1"/>
  <c r="C1398" i="1"/>
  <c r="H1398" i="1" s="1"/>
  <c r="D1397" i="1"/>
  <c r="C1397" i="1"/>
  <c r="D1396" i="1"/>
  <c r="C1396" i="1"/>
  <c r="D1395" i="1"/>
  <c r="C1395" i="1"/>
  <c r="D1394" i="1"/>
  <c r="C1394" i="1"/>
  <c r="H1394" i="1" s="1"/>
  <c r="D1393" i="1"/>
  <c r="C1393" i="1"/>
  <c r="D1392" i="1"/>
  <c r="C1392" i="1"/>
  <c r="D1391" i="1"/>
  <c r="C1391" i="1"/>
  <c r="D1390" i="1"/>
  <c r="C1390" i="1"/>
  <c r="H1390" i="1" s="1"/>
  <c r="D1389" i="1"/>
  <c r="C1389" i="1"/>
  <c r="D1388" i="1"/>
  <c r="C1388" i="1"/>
  <c r="D1387" i="1"/>
  <c r="C1387" i="1"/>
  <c r="H1387" i="1" s="1"/>
  <c r="D1386" i="1"/>
  <c r="C1386" i="1"/>
  <c r="H1386" i="1" s="1"/>
  <c r="D1385" i="1"/>
  <c r="C1385" i="1"/>
  <c r="D1384" i="1"/>
  <c r="C1384" i="1"/>
  <c r="D1383" i="1"/>
  <c r="C1383" i="1"/>
  <c r="H1383" i="1" s="1"/>
  <c r="D1382" i="1"/>
  <c r="C1382" i="1"/>
  <c r="H1382" i="1" s="1"/>
  <c r="D1381" i="1"/>
  <c r="C1381" i="1"/>
  <c r="D1380" i="1"/>
  <c r="C1380" i="1"/>
  <c r="D1379" i="1"/>
  <c r="C1379" i="1"/>
  <c r="H1379" i="1" s="1"/>
  <c r="D1378" i="1"/>
  <c r="C1378" i="1"/>
  <c r="H1378" i="1" s="1"/>
  <c r="D1377" i="1"/>
  <c r="C1377" i="1"/>
  <c r="D1376" i="1"/>
  <c r="C1376" i="1"/>
  <c r="D1375" i="1"/>
  <c r="C1375" i="1"/>
  <c r="H1375" i="1" s="1"/>
  <c r="D1374" i="1"/>
  <c r="C1374" i="1"/>
  <c r="H1374" i="1" s="1"/>
  <c r="D1373" i="1"/>
  <c r="C1373" i="1"/>
  <c r="D1372" i="1"/>
  <c r="C1372" i="1"/>
  <c r="D1371" i="1"/>
  <c r="C1371" i="1"/>
  <c r="H1371" i="1" s="1"/>
  <c r="D1370" i="1"/>
  <c r="C1370" i="1"/>
  <c r="H1370" i="1" s="1"/>
  <c r="D1369" i="1"/>
  <c r="C1369" i="1"/>
  <c r="D1368" i="1"/>
  <c r="C1368" i="1"/>
  <c r="D1367" i="1"/>
  <c r="C1367" i="1"/>
  <c r="H1367" i="1" s="1"/>
  <c r="D1366" i="1"/>
  <c r="C1366" i="1"/>
  <c r="H1366" i="1" s="1"/>
  <c r="D1365" i="1"/>
  <c r="C1365" i="1"/>
  <c r="D1364" i="1"/>
  <c r="C1364" i="1"/>
  <c r="D1363" i="1"/>
  <c r="C1363" i="1"/>
  <c r="H1363" i="1" s="1"/>
  <c r="D1362" i="1"/>
  <c r="C1362" i="1"/>
  <c r="H1362" i="1" s="1"/>
  <c r="D1361" i="1"/>
  <c r="C1361" i="1"/>
  <c r="D1360" i="1"/>
  <c r="C1360" i="1"/>
  <c r="D1359" i="1"/>
  <c r="C1359" i="1"/>
  <c r="H1359" i="1" s="1"/>
  <c r="D1358" i="1"/>
  <c r="C1358" i="1"/>
  <c r="H1358" i="1" s="1"/>
  <c r="D1357" i="1"/>
  <c r="C1357" i="1"/>
  <c r="D1356" i="1"/>
  <c r="C1356" i="1"/>
  <c r="D1355" i="1"/>
  <c r="C1355" i="1"/>
  <c r="H1355" i="1" s="1"/>
  <c r="D1354" i="1"/>
  <c r="C1354" i="1"/>
  <c r="H1354" i="1" s="1"/>
  <c r="D1353" i="1"/>
  <c r="C1353" i="1"/>
  <c r="D1352" i="1"/>
  <c r="C1352" i="1"/>
  <c r="D1351" i="1"/>
  <c r="C1351" i="1"/>
  <c r="H1351" i="1" s="1"/>
  <c r="D1350" i="1"/>
  <c r="C1350" i="1"/>
  <c r="H1350" i="1" s="1"/>
  <c r="D1349" i="1"/>
  <c r="C1349" i="1"/>
  <c r="D1348" i="1"/>
  <c r="C1348" i="1"/>
  <c r="D1347" i="1"/>
  <c r="C1347" i="1"/>
  <c r="H1347" i="1" s="1"/>
  <c r="D1346" i="1"/>
  <c r="C1346" i="1"/>
  <c r="H1346" i="1" s="1"/>
  <c r="D1345" i="1"/>
  <c r="C1345" i="1"/>
  <c r="D1344" i="1"/>
  <c r="C1344" i="1"/>
  <c r="D1343" i="1"/>
  <c r="C1343" i="1"/>
  <c r="H1343" i="1" s="1"/>
  <c r="D1342" i="1"/>
  <c r="C1342" i="1"/>
  <c r="H1342" i="1" s="1"/>
  <c r="D1341" i="1"/>
  <c r="C1341" i="1"/>
  <c r="D1340" i="1"/>
  <c r="C1340" i="1"/>
  <c r="D1339" i="1"/>
  <c r="C1339" i="1"/>
  <c r="H1339" i="1" s="1"/>
  <c r="D1338" i="1"/>
  <c r="C1338" i="1"/>
  <c r="H1338" i="1" s="1"/>
  <c r="D1337" i="1"/>
  <c r="C1337" i="1"/>
  <c r="D1336" i="1"/>
  <c r="C1336" i="1"/>
  <c r="D1335" i="1"/>
  <c r="C1335" i="1"/>
  <c r="H1335" i="1" s="1"/>
  <c r="D1334" i="1"/>
  <c r="C1334" i="1"/>
  <c r="H1334" i="1" s="1"/>
  <c r="D1333" i="1"/>
  <c r="C1333" i="1"/>
  <c r="D1332" i="1"/>
  <c r="C1332" i="1"/>
  <c r="D1331" i="1"/>
  <c r="C1331" i="1"/>
  <c r="H1331" i="1" s="1"/>
  <c r="D1330" i="1"/>
  <c r="C1330" i="1"/>
  <c r="H1330" i="1" s="1"/>
  <c r="D1329" i="1"/>
  <c r="C1329" i="1"/>
  <c r="D1328" i="1"/>
  <c r="C1328" i="1"/>
  <c r="D1327" i="1"/>
  <c r="C1327" i="1"/>
  <c r="H1327" i="1" s="1"/>
  <c r="D1326" i="1"/>
  <c r="C1326" i="1"/>
  <c r="H1326" i="1" s="1"/>
  <c r="D1325" i="1"/>
  <c r="C1325" i="1"/>
  <c r="D1324" i="1"/>
  <c r="C1324" i="1"/>
  <c r="D1323" i="1"/>
  <c r="C1323" i="1"/>
  <c r="H1323" i="1" s="1"/>
  <c r="D1322" i="1"/>
  <c r="C1322" i="1"/>
  <c r="H1322" i="1" s="1"/>
  <c r="D1321" i="1"/>
  <c r="C1321" i="1"/>
  <c r="D1320" i="1"/>
  <c r="C1320" i="1"/>
  <c r="D1319" i="1"/>
  <c r="C1319" i="1"/>
  <c r="H1319" i="1" s="1"/>
  <c r="D1318" i="1"/>
  <c r="C1318" i="1"/>
  <c r="H1318" i="1" s="1"/>
  <c r="D1317" i="1"/>
  <c r="C1317" i="1"/>
  <c r="D1316" i="1"/>
  <c r="C1316" i="1"/>
  <c r="D1315" i="1"/>
  <c r="C1315" i="1"/>
  <c r="H1315" i="1" s="1"/>
  <c r="D1314" i="1"/>
  <c r="C1314" i="1"/>
  <c r="H1314" i="1" s="1"/>
  <c r="D1313" i="1"/>
  <c r="C1313" i="1"/>
  <c r="D1312" i="1"/>
  <c r="C1312" i="1"/>
  <c r="D1311" i="1"/>
  <c r="C1311" i="1"/>
  <c r="H1311" i="1" s="1"/>
  <c r="D1310" i="1"/>
  <c r="C1310" i="1"/>
  <c r="H1310" i="1" s="1"/>
  <c r="D1309" i="1"/>
  <c r="C1309" i="1"/>
  <c r="D1308" i="1"/>
  <c r="C1308" i="1"/>
  <c r="D1307" i="1"/>
  <c r="C1307" i="1"/>
  <c r="H1307" i="1" s="1"/>
  <c r="D1306" i="1"/>
  <c r="C1306" i="1"/>
  <c r="D1305" i="1"/>
  <c r="C1305" i="1"/>
  <c r="D1304" i="1"/>
  <c r="C1304" i="1"/>
  <c r="D1303" i="1"/>
  <c r="C1303" i="1"/>
  <c r="D1302" i="1"/>
  <c r="C1302" i="1"/>
  <c r="H1302" i="1" s="1"/>
  <c r="D1301" i="1"/>
  <c r="C1301" i="1"/>
  <c r="D1300" i="1"/>
  <c r="D1299" i="1"/>
  <c r="C1299" i="1"/>
  <c r="H1299" i="1" s="1"/>
  <c r="D1298" i="1"/>
  <c r="C1298" i="1"/>
  <c r="H1298" i="1" s="1"/>
  <c r="D1297" i="1"/>
  <c r="C1297" i="1"/>
  <c r="D1296" i="1"/>
  <c r="C1296" i="1"/>
  <c r="D1295" i="1"/>
  <c r="C1295" i="1"/>
  <c r="H1295" i="1" s="1"/>
  <c r="D1294" i="1"/>
  <c r="C1294" i="1"/>
  <c r="H1294" i="1" s="1"/>
  <c r="D1293" i="1"/>
  <c r="C1293" i="1"/>
  <c r="D1292" i="1"/>
  <c r="C1292" i="1"/>
  <c r="D1291" i="1"/>
  <c r="C1291" i="1"/>
  <c r="H1291" i="1" s="1"/>
  <c r="D1290" i="1"/>
  <c r="C1290" i="1"/>
  <c r="H1290" i="1" s="1"/>
  <c r="D1289" i="1"/>
  <c r="C1289" i="1"/>
  <c r="D1288" i="1"/>
  <c r="C1288" i="1"/>
  <c r="D1287" i="1"/>
  <c r="C1287" i="1"/>
  <c r="H1287" i="1" s="1"/>
  <c r="D1286" i="1"/>
  <c r="C1286" i="1"/>
  <c r="H1286" i="1" s="1"/>
  <c r="D1285" i="1"/>
  <c r="C1285" i="1"/>
  <c r="D1284" i="1"/>
  <c r="C1284" i="1"/>
  <c r="D1283" i="1"/>
  <c r="C1283" i="1"/>
  <c r="H1283" i="1" s="1"/>
  <c r="D1282" i="1"/>
  <c r="C1282" i="1"/>
  <c r="H1282" i="1" s="1"/>
  <c r="D1281" i="1"/>
  <c r="C1281" i="1"/>
  <c r="D1280" i="1"/>
  <c r="C1280" i="1"/>
  <c r="D1279" i="1"/>
  <c r="C1279" i="1"/>
  <c r="H1279" i="1" s="1"/>
  <c r="D1278" i="1"/>
  <c r="D1277" i="1"/>
  <c r="C1277" i="1"/>
  <c r="D1276" i="1"/>
  <c r="C1276" i="1"/>
  <c r="D1275" i="1"/>
  <c r="C1275" i="1"/>
  <c r="H1275" i="1" s="1"/>
  <c r="D1274" i="1"/>
  <c r="C1274" i="1"/>
  <c r="H1274" i="1" s="1"/>
  <c r="D1273" i="1"/>
  <c r="C1273" i="1"/>
  <c r="D1272" i="1"/>
  <c r="C1272" i="1"/>
  <c r="D1271" i="1"/>
  <c r="C1271" i="1"/>
  <c r="H1271" i="1" s="1"/>
  <c r="D1270" i="1"/>
  <c r="C1270" i="1"/>
  <c r="H1270" i="1" s="1"/>
  <c r="D1269" i="1"/>
  <c r="C1269" i="1"/>
  <c r="D1268" i="1"/>
  <c r="D1267" i="1"/>
  <c r="C1267" i="1"/>
  <c r="H1267" i="1" s="1"/>
  <c r="D1266" i="1"/>
  <c r="C1266" i="1"/>
  <c r="D1265" i="1"/>
  <c r="C1265" i="1"/>
  <c r="D1264" i="1"/>
  <c r="C1264" i="1"/>
  <c r="D1263" i="1"/>
  <c r="C1263" i="1"/>
  <c r="H1263" i="1" s="1"/>
  <c r="D1262" i="1"/>
  <c r="C1262" i="1"/>
  <c r="H1262" i="1" s="1"/>
  <c r="D1261" i="1"/>
  <c r="C1261" i="1"/>
  <c r="D1260" i="1"/>
  <c r="C1260" i="1"/>
  <c r="D1258" i="1"/>
  <c r="C1258" i="1"/>
  <c r="H1258" i="1" s="1"/>
  <c r="D1257" i="1"/>
  <c r="C1257" i="1"/>
  <c r="D1256" i="1"/>
  <c r="C1256" i="1"/>
  <c r="D1254" i="1"/>
  <c r="C1254" i="1"/>
  <c r="H1254" i="1" s="1"/>
  <c r="D1253" i="1"/>
  <c r="C1253" i="1"/>
  <c r="D1252" i="1"/>
  <c r="C1252" i="1"/>
  <c r="D1251" i="1"/>
  <c r="C1251" i="1"/>
  <c r="D1250" i="1"/>
  <c r="C1250" i="1"/>
  <c r="H1250" i="1" s="1"/>
  <c r="D1249" i="1"/>
  <c r="C1249" i="1"/>
  <c r="D1248" i="1"/>
  <c r="C1248" i="1"/>
  <c r="D1247" i="1"/>
  <c r="C1247" i="1"/>
  <c r="H1247" i="1" s="1"/>
  <c r="D1246" i="1"/>
  <c r="C1246" i="1"/>
  <c r="H1246" i="1" s="1"/>
  <c r="D1245" i="1"/>
  <c r="C1245" i="1"/>
  <c r="D1244" i="1"/>
  <c r="C1244" i="1"/>
  <c r="D1243" i="1"/>
  <c r="C1243" i="1"/>
  <c r="H1243" i="1" s="1"/>
  <c r="D1242" i="1"/>
  <c r="C1242" i="1"/>
  <c r="H1242" i="1" s="1"/>
  <c r="D1241" i="1"/>
  <c r="C1241" i="1"/>
  <c r="D1240" i="1"/>
  <c r="C1240" i="1"/>
  <c r="D1239" i="1"/>
  <c r="C1239" i="1"/>
  <c r="H1239" i="1" s="1"/>
  <c r="D1238" i="1"/>
  <c r="C1238" i="1"/>
  <c r="H1238" i="1" s="1"/>
  <c r="D1237" i="1"/>
  <c r="C1237" i="1"/>
  <c r="H1237" i="1" s="1"/>
  <c r="D1236" i="1"/>
  <c r="C1236" i="1"/>
  <c r="D1235" i="1"/>
  <c r="C1235" i="1"/>
  <c r="H1235" i="1" s="1"/>
  <c r="D1234" i="1"/>
  <c r="C1234" i="1"/>
  <c r="H1234" i="1" s="1"/>
  <c r="D1233" i="1"/>
  <c r="C1233" i="1"/>
  <c r="H1233" i="1" s="1"/>
  <c r="D1232" i="1"/>
  <c r="C1232" i="1"/>
  <c r="D1231" i="1"/>
  <c r="C1231" i="1"/>
  <c r="H1231" i="1" s="1"/>
  <c r="D1230" i="1"/>
  <c r="C1230" i="1"/>
  <c r="H1230" i="1" s="1"/>
  <c r="D1229" i="1"/>
  <c r="C1229" i="1"/>
  <c r="H1229" i="1" s="1"/>
  <c r="D1228" i="1"/>
  <c r="C1228" i="1"/>
  <c r="D1227" i="1"/>
  <c r="C1227" i="1"/>
  <c r="H1227" i="1" s="1"/>
  <c r="D1226" i="1"/>
  <c r="C1226" i="1"/>
  <c r="H1226" i="1" s="1"/>
  <c r="D1225" i="1"/>
  <c r="C1225" i="1"/>
  <c r="H1225" i="1" s="1"/>
  <c r="D1224" i="1"/>
  <c r="C1224" i="1"/>
  <c r="D1223" i="1"/>
  <c r="D1222" i="1"/>
  <c r="C1222" i="1"/>
  <c r="H1222" i="1" s="1"/>
  <c r="D1221" i="1"/>
  <c r="C1221" i="1"/>
  <c r="H1221" i="1" s="1"/>
  <c r="D1220" i="1"/>
  <c r="C1220" i="1"/>
  <c r="D1219" i="1"/>
  <c r="C1219" i="1"/>
  <c r="H1219" i="1" s="1"/>
  <c r="D1218" i="1"/>
  <c r="C1218" i="1"/>
  <c r="H1218" i="1" s="1"/>
  <c r="D1217" i="1"/>
  <c r="C1217" i="1"/>
  <c r="H1217" i="1" s="1"/>
  <c r="D1216" i="1"/>
  <c r="C1216" i="1"/>
  <c r="D1215" i="1"/>
  <c r="C1215" i="1"/>
  <c r="H1215" i="1" s="1"/>
  <c r="D1214" i="1"/>
  <c r="C1214" i="1"/>
  <c r="H1214" i="1" s="1"/>
  <c r="D1213" i="1"/>
  <c r="C1213" i="1"/>
  <c r="H1213" i="1" s="1"/>
  <c r="D1212" i="1"/>
  <c r="C1212" i="1"/>
  <c r="D1211" i="1"/>
  <c r="C1211" i="1"/>
  <c r="H1211" i="1" s="1"/>
  <c r="D1210" i="1"/>
  <c r="C1210" i="1"/>
  <c r="H1210" i="1" s="1"/>
  <c r="D1209" i="1"/>
  <c r="C1209" i="1"/>
  <c r="H1209" i="1" s="1"/>
  <c r="D1208" i="1"/>
  <c r="C1208" i="1"/>
  <c r="D1207" i="1"/>
  <c r="C1207" i="1"/>
  <c r="H1207" i="1" s="1"/>
  <c r="D1206" i="1"/>
  <c r="C1206" i="1"/>
  <c r="H1206" i="1" s="1"/>
  <c r="D1205" i="1"/>
  <c r="C1205" i="1"/>
  <c r="H1205" i="1" s="1"/>
  <c r="D1204" i="1"/>
  <c r="C1204" i="1"/>
  <c r="D1203" i="1"/>
  <c r="C1203" i="1"/>
  <c r="H1203" i="1" s="1"/>
  <c r="D1202" i="1"/>
  <c r="C1202" i="1"/>
  <c r="H1202" i="1" s="1"/>
  <c r="D1201" i="1"/>
  <c r="C1201" i="1"/>
  <c r="H1201" i="1" s="1"/>
  <c r="D1200" i="1"/>
  <c r="C1200" i="1"/>
  <c r="D1199" i="1"/>
  <c r="C1199" i="1"/>
  <c r="D1198" i="1"/>
  <c r="C1198" i="1"/>
  <c r="H1198" i="1" s="1"/>
  <c r="D1197" i="1"/>
  <c r="C1197" i="1"/>
  <c r="H1197" i="1" s="1"/>
  <c r="D1196" i="1"/>
  <c r="C1196" i="1"/>
  <c r="D1195" i="1"/>
  <c r="C1195" i="1"/>
  <c r="H1195" i="1" s="1"/>
  <c r="D1194" i="1"/>
  <c r="C1194" i="1"/>
  <c r="H1194" i="1" s="1"/>
  <c r="D1193" i="1"/>
  <c r="C1193" i="1"/>
  <c r="H1193" i="1" s="1"/>
  <c r="D1192" i="1"/>
  <c r="C1192" i="1"/>
  <c r="D1191" i="1"/>
  <c r="C1191" i="1"/>
  <c r="H1191" i="1" s="1"/>
  <c r="D1190" i="1"/>
  <c r="C1190" i="1"/>
  <c r="H1190" i="1" s="1"/>
  <c r="D1189" i="1"/>
  <c r="C1189" i="1"/>
  <c r="H1189" i="1" s="1"/>
  <c r="D1188" i="1"/>
  <c r="C1188" i="1"/>
  <c r="D1187" i="1"/>
  <c r="C1187" i="1"/>
  <c r="H1187" i="1" s="1"/>
  <c r="D1186" i="1"/>
  <c r="C1186" i="1"/>
  <c r="D1185" i="1"/>
  <c r="C1185" i="1"/>
  <c r="D1184" i="1"/>
  <c r="C1184" i="1"/>
  <c r="D1183" i="1"/>
  <c r="C1183" i="1"/>
  <c r="H1183" i="1" s="1"/>
  <c r="D1182" i="1"/>
  <c r="D1179" i="1"/>
  <c r="C1179" i="1"/>
  <c r="H1179" i="1" s="1"/>
  <c r="D1178" i="1"/>
  <c r="C1178" i="1"/>
  <c r="H1178" i="1" s="1"/>
  <c r="D1177" i="1"/>
  <c r="C1177" i="1"/>
  <c r="H1177" i="1" s="1"/>
  <c r="D1176" i="1"/>
  <c r="C1176" i="1"/>
  <c r="D1175" i="1"/>
  <c r="C1175" i="1"/>
  <c r="H1175" i="1" s="1"/>
  <c r="D1174" i="1"/>
  <c r="C1174" i="1"/>
  <c r="D1173" i="1"/>
  <c r="C1173" i="1"/>
  <c r="H1173" i="1" s="1"/>
  <c r="D1172" i="1"/>
  <c r="C1172" i="1"/>
  <c r="D1171" i="1"/>
  <c r="C1171" i="1"/>
  <c r="H1171" i="1" s="1"/>
  <c r="D1170" i="1"/>
  <c r="C1170" i="1"/>
  <c r="D1169" i="1"/>
  <c r="C1169" i="1"/>
  <c r="H1169" i="1" s="1"/>
  <c r="D1168" i="1"/>
  <c r="C1168" i="1"/>
  <c r="D1167" i="1"/>
  <c r="C1167" i="1"/>
  <c r="H1167" i="1" s="1"/>
  <c r="D1166" i="1"/>
  <c r="C1166" i="1"/>
  <c r="D1165" i="1"/>
  <c r="C1165" i="1"/>
  <c r="H1165" i="1" s="1"/>
  <c r="D1164" i="1"/>
  <c r="C1164" i="1"/>
  <c r="D1163" i="1"/>
  <c r="C1163" i="1"/>
  <c r="H1163" i="1" s="1"/>
  <c r="D1162" i="1"/>
  <c r="C1162" i="1"/>
  <c r="D1161" i="1"/>
  <c r="C1161" i="1"/>
  <c r="H1161" i="1" s="1"/>
  <c r="D1160" i="1"/>
  <c r="C1160" i="1"/>
  <c r="D1159" i="1"/>
  <c r="C1159" i="1"/>
  <c r="H1159" i="1" s="1"/>
  <c r="D1158" i="1"/>
  <c r="C1158" i="1"/>
  <c r="D1157" i="1"/>
  <c r="C1157" i="1"/>
  <c r="H1157" i="1" s="1"/>
  <c r="D1156" i="1"/>
  <c r="C1156" i="1"/>
  <c r="H1156" i="1" s="1"/>
  <c r="D1155" i="1"/>
  <c r="C1155" i="1"/>
  <c r="H1155" i="1" s="1"/>
  <c r="D1154" i="1"/>
  <c r="C1154" i="1"/>
  <c r="D1153" i="1"/>
  <c r="C1153" i="1"/>
  <c r="H1153" i="1" s="1"/>
  <c r="D1152" i="1"/>
  <c r="C1152" i="1"/>
  <c r="H1152" i="1" s="1"/>
  <c r="D1151" i="1"/>
  <c r="C1151" i="1"/>
  <c r="H1151" i="1" s="1"/>
  <c r="D1150" i="1"/>
  <c r="C1150" i="1"/>
  <c r="D1149" i="1"/>
  <c r="C1149" i="1"/>
  <c r="H1149" i="1" s="1"/>
  <c r="D1148" i="1"/>
  <c r="C1148" i="1"/>
  <c r="H1148" i="1" s="1"/>
  <c r="D1147" i="1"/>
  <c r="C1147" i="1"/>
  <c r="H1147" i="1" s="1"/>
  <c r="D1146" i="1"/>
  <c r="C1146" i="1"/>
  <c r="D1145" i="1"/>
  <c r="C1145" i="1"/>
  <c r="H1145" i="1" s="1"/>
  <c r="D1144" i="1"/>
  <c r="C1144" i="1"/>
  <c r="H1144" i="1" s="1"/>
  <c r="D1143" i="1"/>
  <c r="C1143" i="1"/>
  <c r="H1143" i="1" s="1"/>
  <c r="D1142" i="1"/>
  <c r="C1142" i="1"/>
  <c r="D1141" i="1"/>
  <c r="C1141" i="1"/>
  <c r="H1141" i="1" s="1"/>
  <c r="D1140" i="1"/>
  <c r="C1140" i="1"/>
  <c r="H1140" i="1" s="1"/>
  <c r="D1139" i="1"/>
  <c r="C1139" i="1"/>
  <c r="H1139" i="1" s="1"/>
  <c r="D1138" i="1"/>
  <c r="C1138" i="1"/>
  <c r="D1137" i="1"/>
  <c r="C1137" i="1"/>
  <c r="H1137" i="1" s="1"/>
  <c r="D1136" i="1"/>
  <c r="C1136" i="1"/>
  <c r="H1136" i="1" s="1"/>
  <c r="D1135" i="1"/>
  <c r="C1135" i="1"/>
  <c r="H1135" i="1" s="1"/>
  <c r="D1134" i="1"/>
  <c r="C1134" i="1"/>
  <c r="D1133" i="1"/>
  <c r="C1133" i="1"/>
  <c r="H1133" i="1" s="1"/>
  <c r="D1132" i="1"/>
  <c r="C1132" i="1"/>
  <c r="H1132" i="1" s="1"/>
  <c r="D1131" i="1"/>
  <c r="C1131" i="1"/>
  <c r="H1131" i="1" s="1"/>
  <c r="D1130" i="1"/>
  <c r="C1130" i="1"/>
  <c r="D1129" i="1"/>
  <c r="C1129" i="1"/>
  <c r="H1129" i="1" s="1"/>
  <c r="D1128" i="1"/>
  <c r="C1128" i="1"/>
  <c r="H1128" i="1" s="1"/>
  <c r="D1127" i="1"/>
  <c r="C1127" i="1"/>
  <c r="H1127" i="1" s="1"/>
  <c r="D1126" i="1"/>
  <c r="C1126" i="1"/>
  <c r="D1125" i="1"/>
  <c r="C1125" i="1"/>
  <c r="H1125" i="1" s="1"/>
  <c r="D1124" i="1"/>
  <c r="D1123" i="1"/>
  <c r="C1123" i="1"/>
  <c r="H1123" i="1" s="1"/>
  <c r="D1122" i="1"/>
  <c r="C1122" i="1"/>
  <c r="D1121" i="1"/>
  <c r="C1121" i="1"/>
  <c r="H1121" i="1" s="1"/>
  <c r="D1120" i="1"/>
  <c r="C1120" i="1"/>
  <c r="H1120" i="1" s="1"/>
  <c r="D1119" i="1"/>
  <c r="C1119" i="1"/>
  <c r="H1119" i="1" s="1"/>
  <c r="D1118" i="1"/>
  <c r="C1118" i="1"/>
  <c r="D1117" i="1"/>
  <c r="C1117" i="1"/>
  <c r="H1117" i="1" s="1"/>
  <c r="D1116" i="1"/>
  <c r="C1116" i="1"/>
  <c r="H1116" i="1" s="1"/>
  <c r="D1115" i="1"/>
  <c r="C1115" i="1"/>
  <c r="H1115" i="1" s="1"/>
  <c r="D1114" i="1"/>
  <c r="C1114" i="1"/>
  <c r="D1113" i="1"/>
  <c r="C1113" i="1"/>
  <c r="H1113" i="1" s="1"/>
  <c r="D1112" i="1"/>
  <c r="C1112" i="1"/>
  <c r="H1112" i="1" s="1"/>
  <c r="D1111" i="1"/>
  <c r="C1111" i="1"/>
  <c r="H1111" i="1" s="1"/>
  <c r="D1110" i="1"/>
  <c r="C1110" i="1"/>
  <c r="D1109" i="1"/>
  <c r="C1109" i="1"/>
  <c r="H1109" i="1" s="1"/>
  <c r="D1108" i="1"/>
  <c r="C1108" i="1"/>
  <c r="H1108" i="1" s="1"/>
  <c r="D1107" i="1"/>
  <c r="C1107" i="1"/>
  <c r="H1107" i="1" s="1"/>
  <c r="D1106" i="1"/>
  <c r="C1106" i="1"/>
  <c r="D1105" i="1"/>
  <c r="C1105" i="1"/>
  <c r="H1105" i="1" s="1"/>
  <c r="D1104" i="1"/>
  <c r="C1104" i="1"/>
  <c r="H1104" i="1" s="1"/>
  <c r="D1103" i="1"/>
  <c r="C1103" i="1"/>
  <c r="H1103" i="1" s="1"/>
  <c r="D1102" i="1"/>
  <c r="C1102" i="1"/>
  <c r="D1101" i="1"/>
  <c r="C1101" i="1"/>
  <c r="H1101" i="1" s="1"/>
  <c r="D1100" i="1"/>
  <c r="C1100" i="1"/>
  <c r="H1100" i="1" s="1"/>
  <c r="D1099" i="1"/>
  <c r="C1099" i="1"/>
  <c r="H1099" i="1" s="1"/>
  <c r="D1098" i="1"/>
  <c r="C1098" i="1"/>
  <c r="D1097" i="1"/>
  <c r="C1097" i="1"/>
  <c r="H1097" i="1" s="1"/>
  <c r="D1096" i="1"/>
  <c r="C1096" i="1"/>
  <c r="H1096" i="1" s="1"/>
  <c r="D1095" i="1"/>
  <c r="C1095" i="1"/>
  <c r="H1095" i="1" s="1"/>
  <c r="D1094" i="1"/>
  <c r="C1094" i="1"/>
  <c r="D1093" i="1"/>
  <c r="D1092" i="1"/>
  <c r="C1092" i="1"/>
  <c r="H1092" i="1" s="1"/>
  <c r="D1091" i="1"/>
  <c r="C1091" i="1"/>
  <c r="H1091" i="1" s="1"/>
  <c r="D1090" i="1"/>
  <c r="C1090" i="1"/>
  <c r="D1089" i="1"/>
  <c r="C1089" i="1"/>
  <c r="H1089" i="1" s="1"/>
  <c r="D1088" i="1"/>
  <c r="C1088" i="1"/>
  <c r="H1088" i="1" s="1"/>
  <c r="D1087" i="1"/>
  <c r="C1087" i="1"/>
  <c r="H1087" i="1" s="1"/>
  <c r="D1086" i="1"/>
  <c r="C1086" i="1"/>
  <c r="D1085" i="1"/>
  <c r="C1085" i="1"/>
  <c r="H1085" i="1" s="1"/>
  <c r="D1084" i="1"/>
  <c r="C1084" i="1"/>
  <c r="H1084" i="1" s="1"/>
  <c r="D1083" i="1"/>
  <c r="C1083" i="1"/>
  <c r="H1083" i="1" s="1"/>
  <c r="D1082" i="1"/>
  <c r="C1082" i="1"/>
  <c r="D1081" i="1"/>
  <c r="C1081" i="1"/>
  <c r="H1081" i="1" s="1"/>
  <c r="D1080" i="1"/>
  <c r="C1080" i="1"/>
  <c r="H1080" i="1" s="1"/>
  <c r="D1079" i="1"/>
  <c r="C1079" i="1"/>
  <c r="H1079" i="1" s="1"/>
  <c r="D1078" i="1"/>
  <c r="C1078" i="1"/>
  <c r="D1077" i="1"/>
  <c r="C1077" i="1"/>
  <c r="H1077" i="1" s="1"/>
  <c r="D1076" i="1"/>
  <c r="C1076" i="1"/>
  <c r="H1076" i="1" s="1"/>
  <c r="D1075" i="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C1040" i="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D1022" i="1"/>
  <c r="C1022" i="1"/>
  <c r="H1022" i="1" s="1"/>
  <c r="D1021" i="1"/>
  <c r="C1021" i="1"/>
  <c r="H1021" i="1" s="1"/>
  <c r="D1020" i="1"/>
  <c r="C1020" i="1"/>
  <c r="H1020" i="1" s="1"/>
  <c r="D1019" i="1"/>
  <c r="C1019" i="1"/>
  <c r="H1019" i="1" s="1"/>
  <c r="C1018" i="1"/>
  <c r="C1017" i="1"/>
  <c r="D1016" i="1"/>
  <c r="C1016" i="1"/>
  <c r="H1016" i="1" s="1"/>
  <c r="D1015" i="1"/>
  <c r="C1015" i="1"/>
  <c r="H1015" i="1" s="1"/>
  <c r="D1014" i="1"/>
  <c r="C1014" i="1"/>
  <c r="H1014" i="1" s="1"/>
  <c r="D1013" i="1"/>
  <c r="C1013" i="1"/>
  <c r="H1013" i="1" s="1"/>
  <c r="C1012" i="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D650" i="1"/>
  <c r="C650" i="1"/>
  <c r="H650" i="1" s="1"/>
  <c r="D649" i="1"/>
  <c r="C649" i="1"/>
  <c r="H649" i="1" s="1"/>
  <c r="D648" i="1"/>
  <c r="C648" i="1"/>
  <c r="H648" i="1" s="1"/>
  <c r="D647" i="1"/>
  <c r="C647" i="1"/>
  <c r="H647" i="1" s="1"/>
  <c r="D646" i="1"/>
  <c r="C646" i="1"/>
  <c r="H646" i="1" s="1"/>
  <c r="D645" i="1"/>
  <c r="C645" i="1"/>
  <c r="H645" i="1" s="1"/>
  <c r="C642" i="1"/>
  <c r="D636" i="1"/>
  <c r="C636" i="1"/>
  <c r="D635" i="1"/>
  <c r="C635"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4" i="1"/>
  <c r="C484" i="1"/>
  <c r="D483" i="1"/>
  <c r="C483" i="1"/>
  <c r="D482" i="1"/>
  <c r="C482" i="1"/>
  <c r="D481" i="1"/>
  <c r="C481" i="1"/>
  <c r="D480" i="1"/>
  <c r="C480" i="1"/>
  <c r="D479" i="1"/>
  <c r="C479" i="1"/>
  <c r="D478" i="1"/>
  <c r="C478" i="1"/>
  <c r="D477" i="1"/>
  <c r="C477" i="1"/>
  <c r="D476" i="1"/>
  <c r="C476" i="1"/>
  <c r="D475" i="1"/>
  <c r="C475" i="1"/>
  <c r="D474" i="1"/>
  <c r="C474"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D423" i="1"/>
  <c r="C423" i="1"/>
  <c r="D422" i="1"/>
  <c r="C422" i="1"/>
  <c r="C421" i="1"/>
  <c r="D416" i="1"/>
  <c r="C416" i="1"/>
  <c r="D415" i="1"/>
  <c r="C415" i="1"/>
  <c r="D414" i="1"/>
  <c r="C414" i="1"/>
  <c r="D412"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D355" i="1"/>
  <c r="D354" i="1"/>
  <c r="C354" i="1"/>
  <c r="D353" i="1"/>
  <c r="C353" i="1"/>
  <c r="D352" i="1"/>
  <c r="C352" i="1"/>
  <c r="D351" i="1"/>
  <c r="C351" i="1"/>
  <c r="D350" i="1"/>
  <c r="C350" i="1"/>
  <c r="D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D315" i="1"/>
  <c r="C315" i="1"/>
  <c r="D314" i="1"/>
  <c r="C314" i="1"/>
  <c r="D313" i="1"/>
  <c r="C313" i="1"/>
  <c r="D312" i="1"/>
  <c r="C312" i="1"/>
  <c r="D311" i="1"/>
  <c r="C311" i="1"/>
  <c r="D310" i="1"/>
  <c r="C310" i="1"/>
  <c r="D309" i="1"/>
  <c r="C309" i="1"/>
  <c r="D308" i="1"/>
  <c r="C308" i="1"/>
  <c r="D307" i="1"/>
  <c r="C307" i="1"/>
  <c r="D306" i="1"/>
  <c r="C306" i="1"/>
  <c r="D305" i="1"/>
  <c r="C305" i="1"/>
  <c r="D304" i="1"/>
  <c r="D303"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D268" i="1"/>
  <c r="C268" i="1"/>
  <c r="D267" i="1"/>
  <c r="C267" i="1"/>
  <c r="D266" i="1"/>
  <c r="C266" i="1"/>
  <c r="D265" i="1"/>
  <c r="C265" i="1"/>
  <c r="D264" i="1"/>
  <c r="C264" i="1"/>
  <c r="D263" i="1"/>
  <c r="C263" i="1"/>
  <c r="D262" i="1"/>
  <c r="C262" i="1"/>
  <c r="D261" i="1"/>
  <c r="C261" i="1"/>
  <c r="D260" i="1"/>
  <c r="C260" i="1"/>
  <c r="D259" i="1"/>
  <c r="C259" i="1"/>
  <c r="D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D159" i="1"/>
  <c r="C159" i="1"/>
  <c r="D158" i="1"/>
  <c r="C158" i="1"/>
  <c r="D157" i="1"/>
  <c r="C157" i="1"/>
  <c r="D156" i="1"/>
  <c r="C156" i="1"/>
  <c r="D155" i="1"/>
  <c r="C155" i="1"/>
  <c r="D154" i="1"/>
  <c r="C154" i="1"/>
  <c r="D153" i="1"/>
  <c r="C153" i="1"/>
  <c r="D152" i="1"/>
  <c r="C152" i="1"/>
  <c r="D151" i="1"/>
  <c r="C151" i="1"/>
  <c r="D150" i="1"/>
  <c r="C150" i="1"/>
  <c r="D149" i="1"/>
  <c r="D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4" i="1"/>
  <c r="C44" i="1"/>
  <c r="D43" i="1"/>
  <c r="C43" i="1"/>
  <c r="D42" i="1"/>
  <c r="C42" i="1"/>
  <c r="D41" i="1"/>
  <c r="C41" i="1"/>
  <c r="D40" i="1"/>
  <c r="C40" i="1"/>
  <c r="D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H1556" i="1" l="1"/>
  <c r="D1556" i="1"/>
  <c r="H1540" i="1"/>
  <c r="J1541" i="1"/>
  <c r="E327" i="9"/>
  <c r="B327" i="9" s="1"/>
  <c r="H1185" i="1"/>
  <c r="H1186" i="1"/>
  <c r="H1199" i="1"/>
  <c r="E340" i="9"/>
  <c r="B340" i="9" s="1"/>
  <c r="H1251" i="1"/>
  <c r="E319" i="9"/>
  <c r="B319" i="9" s="1"/>
  <c r="E49" i="4"/>
  <c r="D45" i="1" s="1"/>
  <c r="E31" i="9"/>
  <c r="B31" i="9" s="1"/>
  <c r="H1266" i="1"/>
  <c r="C1585" i="1"/>
  <c r="H1585" i="1" s="1"/>
  <c r="I34" i="3"/>
  <c r="D1555" i="1"/>
  <c r="E5" i="7"/>
  <c r="H1522" i="1"/>
  <c r="H1303" i="1"/>
  <c r="E337" i="9"/>
  <c r="B337" i="9" s="1"/>
  <c r="H1306" i="1"/>
  <c r="E36" i="9"/>
  <c r="B36" i="9" s="1"/>
  <c r="E322" i="9"/>
  <c r="B322" i="9" s="1"/>
  <c r="E329" i="9"/>
  <c r="B329" i="9" s="1"/>
  <c r="E312" i="9"/>
  <c r="B312" i="9" s="1"/>
  <c r="E324" i="9"/>
  <c r="B324" i="9" s="1"/>
  <c r="E307" i="9"/>
  <c r="B307" i="9" s="1"/>
  <c r="E647" i="4"/>
  <c r="D641" i="1" s="1"/>
  <c r="E304" i="9"/>
  <c r="B304" i="9" s="1"/>
  <c r="E255" i="5"/>
  <c r="D1259" i="1" s="1"/>
  <c r="F260" i="5"/>
  <c r="E303" i="9"/>
  <c r="B303" i="9" s="1"/>
  <c r="F252" i="5"/>
  <c r="F41" i="5"/>
  <c r="H1040" i="1"/>
  <c r="F19" i="5"/>
  <c r="H1018" i="1"/>
  <c r="H1023" i="1"/>
  <c r="E12" i="5"/>
  <c r="D1017" i="1" s="1"/>
  <c r="H1017" i="1" s="1"/>
  <c r="F13" i="5"/>
  <c r="E26" i="9"/>
  <c r="B26" i="9" s="1"/>
  <c r="H651" i="1"/>
  <c r="F243" i="9"/>
  <c r="E56" i="9"/>
  <c r="B56" i="9" s="1"/>
  <c r="B243" i="9"/>
  <c r="F242" i="9"/>
  <c r="B242" i="9" s="1"/>
  <c r="B240" i="9"/>
  <c r="E53" i="9"/>
  <c r="B53" i="9" s="1"/>
  <c r="E52" i="9"/>
  <c r="B52" i="9" s="1"/>
  <c r="B239" i="9"/>
  <c r="B244" i="9"/>
  <c r="B50" i="9"/>
  <c r="D421" i="1"/>
  <c r="E294" i="9"/>
  <c r="B294" i="9" s="1"/>
  <c r="F129" i="4"/>
  <c r="H7" i="1"/>
  <c r="H11" i="1"/>
  <c r="H15" i="1"/>
  <c r="H19" i="1"/>
  <c r="H23" i="1"/>
  <c r="H27" i="1"/>
  <c r="H31" i="1"/>
  <c r="H35" i="1"/>
  <c r="H43" i="1"/>
  <c r="H47" i="1"/>
  <c r="H51" i="1"/>
  <c r="H55" i="1"/>
  <c r="H59" i="1"/>
  <c r="H63" i="1"/>
  <c r="H67" i="1"/>
  <c r="H71" i="1"/>
  <c r="H75" i="1"/>
  <c r="H79" i="1"/>
  <c r="H83" i="1"/>
  <c r="H87" i="1"/>
  <c r="H91" i="1"/>
  <c r="H95" i="1"/>
  <c r="H99" i="1"/>
  <c r="H103" i="1"/>
  <c r="H107" i="1"/>
  <c r="H111" i="1"/>
  <c r="H115" i="1"/>
  <c r="H119" i="1"/>
  <c r="H123" i="1"/>
  <c r="H127" i="1"/>
  <c r="H131" i="1"/>
  <c r="H135" i="1"/>
  <c r="H139" i="1"/>
  <c r="H143" i="1"/>
  <c r="H147" i="1"/>
  <c r="H151" i="1"/>
  <c r="H155" i="1"/>
  <c r="H159" i="1"/>
  <c r="H163" i="1"/>
  <c r="H167" i="1"/>
  <c r="H171" i="1"/>
  <c r="H175" i="1"/>
  <c r="H179" i="1"/>
  <c r="H183" i="1"/>
  <c r="H187" i="1"/>
  <c r="H191" i="1"/>
  <c r="H195" i="1"/>
  <c r="H199" i="1"/>
  <c r="H203" i="1"/>
  <c r="H207" i="1"/>
  <c r="H211" i="1"/>
  <c r="H215" i="1"/>
  <c r="H219" i="1"/>
  <c r="H223" i="1"/>
  <c r="H227" i="1"/>
  <c r="H231" i="1"/>
  <c r="H235" i="1"/>
  <c r="H239" i="1"/>
  <c r="H243" i="1"/>
  <c r="H247" i="1"/>
  <c r="H251" i="1"/>
  <c r="H255" i="1"/>
  <c r="H259" i="1"/>
  <c r="H263" i="1"/>
  <c r="H267" i="1"/>
  <c r="H271" i="1"/>
  <c r="H275" i="1"/>
  <c r="H279" i="1"/>
  <c r="H283" i="1"/>
  <c r="H287" i="1"/>
  <c r="H291" i="1"/>
  <c r="H301" i="1"/>
  <c r="H305" i="1"/>
  <c r="H309" i="1"/>
  <c r="H313" i="1"/>
  <c r="H317" i="1"/>
  <c r="H321" i="1"/>
  <c r="H325" i="1"/>
  <c r="H329" i="1"/>
  <c r="H333" i="1"/>
  <c r="H337" i="1"/>
  <c r="H4" i="1"/>
  <c r="H8" i="1"/>
  <c r="H12" i="1"/>
  <c r="H16" i="1"/>
  <c r="H20" i="1"/>
  <c r="H24" i="1"/>
  <c r="H28" i="1"/>
  <c r="H32" i="1"/>
  <c r="H36" i="1"/>
  <c r="H40" i="1"/>
  <c r="H44" i="1"/>
  <c r="H48" i="1"/>
  <c r="H52" i="1"/>
  <c r="H56" i="1"/>
  <c r="H60" i="1"/>
  <c r="H64" i="1"/>
  <c r="H68" i="1"/>
  <c r="H72" i="1"/>
  <c r="H76" i="1"/>
  <c r="H80" i="1"/>
  <c r="H84" i="1"/>
  <c r="H88" i="1"/>
  <c r="H92" i="1"/>
  <c r="H96" i="1"/>
  <c r="H100" i="1"/>
  <c r="H104" i="1"/>
  <c r="H108" i="1"/>
  <c r="H112" i="1"/>
  <c r="H116" i="1"/>
  <c r="H120" i="1"/>
  <c r="H124" i="1"/>
  <c r="H128" i="1"/>
  <c r="H132" i="1"/>
  <c r="H136" i="1"/>
  <c r="H140" i="1"/>
  <c r="H144" i="1"/>
  <c r="H152" i="1"/>
  <c r="H156" i="1"/>
  <c r="H164" i="1"/>
  <c r="H168" i="1"/>
  <c r="H172" i="1"/>
  <c r="H176" i="1"/>
  <c r="H180" i="1"/>
  <c r="H184" i="1"/>
  <c r="H188" i="1"/>
  <c r="H192" i="1"/>
  <c r="H196" i="1"/>
  <c r="H200" i="1"/>
  <c r="H204" i="1"/>
  <c r="H208" i="1"/>
  <c r="H212" i="1"/>
  <c r="H216" i="1"/>
  <c r="H220" i="1"/>
  <c r="H224" i="1"/>
  <c r="H228" i="1"/>
  <c r="H232" i="1"/>
  <c r="H236" i="1"/>
  <c r="H240" i="1"/>
  <c r="H244" i="1"/>
  <c r="H248" i="1"/>
  <c r="H252" i="1"/>
  <c r="H256" i="1"/>
  <c r="H260" i="1"/>
  <c r="H264" i="1"/>
  <c r="H268" i="1"/>
  <c r="H272" i="1"/>
  <c r="H276" i="1"/>
  <c r="H280" i="1"/>
  <c r="H284" i="1"/>
  <c r="H288" i="1"/>
  <c r="H292" i="1"/>
  <c r="H298" i="1"/>
  <c r="H302" i="1"/>
  <c r="H306" i="1"/>
  <c r="H310" i="1"/>
  <c r="H314" i="1"/>
  <c r="H318" i="1"/>
  <c r="H322" i="1"/>
  <c r="H326" i="1"/>
  <c r="H330" i="1"/>
  <c r="H334" i="1"/>
  <c r="H338" i="1"/>
  <c r="H5" i="1"/>
  <c r="H9" i="1"/>
  <c r="H13" i="1"/>
  <c r="H17" i="1"/>
  <c r="H21" i="1"/>
  <c r="H25" i="1"/>
  <c r="H29" i="1"/>
  <c r="H33" i="1"/>
  <c r="H37" i="1"/>
  <c r="H41" i="1"/>
  <c r="H49" i="1"/>
  <c r="H53" i="1"/>
  <c r="H57" i="1"/>
  <c r="H61" i="1"/>
  <c r="H65" i="1"/>
  <c r="H69" i="1"/>
  <c r="H73" i="1"/>
  <c r="H77" i="1"/>
  <c r="H81" i="1"/>
  <c r="H85" i="1"/>
  <c r="H89" i="1"/>
  <c r="H93" i="1"/>
  <c r="H97" i="1"/>
  <c r="H101" i="1"/>
  <c r="H105" i="1"/>
  <c r="H109" i="1"/>
  <c r="H113" i="1"/>
  <c r="H117" i="1"/>
  <c r="H125" i="1"/>
  <c r="H129" i="1"/>
  <c r="H133" i="1"/>
  <c r="H137" i="1"/>
  <c r="H141" i="1"/>
  <c r="H145" i="1"/>
  <c r="H153" i="1"/>
  <c r="H157" i="1"/>
  <c r="H161" i="1"/>
  <c r="H165" i="1"/>
  <c r="H169" i="1"/>
  <c r="H173" i="1"/>
  <c r="H177" i="1"/>
  <c r="H181" i="1"/>
  <c r="H185" i="1"/>
  <c r="H189" i="1"/>
  <c r="H193" i="1"/>
  <c r="H197" i="1"/>
  <c r="H201" i="1"/>
  <c r="H205" i="1"/>
  <c r="H209" i="1"/>
  <c r="H213" i="1"/>
  <c r="H217" i="1"/>
  <c r="H221" i="1"/>
  <c r="H225" i="1"/>
  <c r="H229" i="1"/>
  <c r="H233" i="1"/>
  <c r="H237" i="1"/>
  <c r="H241" i="1"/>
  <c r="H245" i="1"/>
  <c r="H249" i="1"/>
  <c r="H253" i="1"/>
  <c r="H257" i="1"/>
  <c r="H261" i="1"/>
  <c r="H265" i="1"/>
  <c r="H273" i="1"/>
  <c r="H277" i="1"/>
  <c r="H281" i="1"/>
  <c r="H285" i="1"/>
  <c r="H289" i="1"/>
  <c r="H293" i="1"/>
  <c r="H299" i="1"/>
  <c r="H307" i="1"/>
  <c r="H311" i="1"/>
  <c r="H315" i="1"/>
  <c r="H319" i="1"/>
  <c r="H323" i="1"/>
  <c r="H327" i="1"/>
  <c r="H331" i="1"/>
  <c r="H335" i="1"/>
  <c r="H339" i="1"/>
  <c r="H6" i="1"/>
  <c r="H10" i="1"/>
  <c r="H14" i="1"/>
  <c r="H18" i="1"/>
  <c r="H22" i="1"/>
  <c r="H26" i="1"/>
  <c r="H30" i="1"/>
  <c r="H34" i="1"/>
  <c r="H38" i="1"/>
  <c r="H42" i="1"/>
  <c r="H46" i="1"/>
  <c r="H50" i="1"/>
  <c r="H54" i="1"/>
  <c r="H58" i="1"/>
  <c r="H62" i="1"/>
  <c r="H66" i="1"/>
  <c r="H70" i="1"/>
  <c r="H74" i="1"/>
  <c r="H78" i="1"/>
  <c r="H82" i="1"/>
  <c r="H86" i="1"/>
  <c r="H90" i="1"/>
  <c r="H94" i="1"/>
  <c r="H98" i="1"/>
  <c r="H102" i="1"/>
  <c r="H106" i="1"/>
  <c r="H110" i="1"/>
  <c r="H114" i="1"/>
  <c r="H118" i="1"/>
  <c r="H122" i="1"/>
  <c r="H126" i="1"/>
  <c r="H130" i="1"/>
  <c r="H134" i="1"/>
  <c r="H138" i="1"/>
  <c r="H142" i="1"/>
  <c r="H146" i="1"/>
  <c r="H150" i="1"/>
  <c r="H154" i="1"/>
  <c r="H158" i="1"/>
  <c r="H162" i="1"/>
  <c r="H166" i="1"/>
  <c r="H170" i="1"/>
  <c r="H174" i="1"/>
  <c r="H178" i="1"/>
  <c r="H182" i="1"/>
  <c r="H186" i="1"/>
  <c r="H190" i="1"/>
  <c r="H194" i="1"/>
  <c r="H202" i="1"/>
  <c r="H206" i="1"/>
  <c r="H210" i="1"/>
  <c r="H214" i="1"/>
  <c r="H218" i="1"/>
  <c r="H222" i="1"/>
  <c r="H230" i="1"/>
  <c r="H234" i="1"/>
  <c r="H238" i="1"/>
  <c r="H242" i="1"/>
  <c r="H246" i="1"/>
  <c r="H250" i="1"/>
  <c r="H254" i="1"/>
  <c r="H262" i="1"/>
  <c r="H266" i="1"/>
  <c r="H270" i="1"/>
  <c r="H274" i="1"/>
  <c r="H278" i="1"/>
  <c r="H282" i="1"/>
  <c r="H286" i="1"/>
  <c r="H290" i="1"/>
  <c r="H294" i="1"/>
  <c r="H300" i="1"/>
  <c r="H308" i="1"/>
  <c r="H312" i="1"/>
  <c r="H320" i="1"/>
  <c r="H324" i="1"/>
  <c r="H328" i="1"/>
  <c r="H332" i="1"/>
  <c r="H336" i="1"/>
  <c r="H1078" i="1"/>
  <c r="H1082" i="1"/>
  <c r="H1086" i="1"/>
  <c r="H1090" i="1"/>
  <c r="H1094" i="1"/>
  <c r="H1098" i="1"/>
  <c r="H1102" i="1"/>
  <c r="H1106" i="1"/>
  <c r="H1110" i="1"/>
  <c r="H1114" i="1"/>
  <c r="H1118" i="1"/>
  <c r="H1122" i="1"/>
  <c r="H1126" i="1"/>
  <c r="H1130" i="1"/>
  <c r="H1134" i="1"/>
  <c r="H1138" i="1"/>
  <c r="H1142" i="1"/>
  <c r="H1146" i="1"/>
  <c r="H1150" i="1"/>
  <c r="H1154" i="1"/>
  <c r="H1158" i="1"/>
  <c r="H1162" i="1"/>
  <c r="H1166" i="1"/>
  <c r="H1170" i="1"/>
  <c r="H1174" i="1"/>
  <c r="F585" i="4"/>
  <c r="D584" i="4"/>
  <c r="D597" i="4"/>
  <c r="D1435" i="1"/>
  <c r="E35" i="6"/>
  <c r="H340" i="1"/>
  <c r="H344" i="1"/>
  <c r="H348" i="1"/>
  <c r="H352" i="1"/>
  <c r="H360" i="1"/>
  <c r="H364" i="1"/>
  <c r="H368" i="1"/>
  <c r="H372" i="1"/>
  <c r="H376" i="1"/>
  <c r="H380" i="1"/>
  <c r="H384" i="1"/>
  <c r="H388" i="1"/>
  <c r="H392" i="1"/>
  <c r="H396" i="1"/>
  <c r="H400" i="1"/>
  <c r="H404" i="1"/>
  <c r="H408" i="1"/>
  <c r="H416" i="1"/>
  <c r="H428" i="1"/>
  <c r="H432" i="1"/>
  <c r="H436" i="1"/>
  <c r="H440" i="1"/>
  <c r="H444" i="1"/>
  <c r="H448" i="1"/>
  <c r="H452" i="1"/>
  <c r="H456" i="1"/>
  <c r="H460" i="1"/>
  <c r="H464" i="1"/>
  <c r="H468" i="1"/>
  <c r="H472" i="1"/>
  <c r="H476" i="1"/>
  <c r="H480" i="1"/>
  <c r="H484" i="1"/>
  <c r="H488" i="1"/>
  <c r="H492" i="1"/>
  <c r="H496" i="1"/>
  <c r="H500" i="1"/>
  <c r="H504" i="1"/>
  <c r="H508" i="1"/>
  <c r="H512" i="1"/>
  <c r="H520" i="1"/>
  <c r="H524" i="1"/>
  <c r="H528" i="1"/>
  <c r="H532" i="1"/>
  <c r="H536" i="1"/>
  <c r="H540" i="1"/>
  <c r="H544" i="1"/>
  <c r="H548" i="1"/>
  <c r="H552" i="1"/>
  <c r="H556" i="1"/>
  <c r="H560" i="1"/>
  <c r="H564" i="1"/>
  <c r="H568" i="1"/>
  <c r="H572" i="1"/>
  <c r="H576" i="1"/>
  <c r="H580" i="1"/>
  <c r="H584" i="1"/>
  <c r="H588" i="1"/>
  <c r="H592" i="1"/>
  <c r="H596" i="1"/>
  <c r="H600" i="1"/>
  <c r="H604" i="1"/>
  <c r="H608" i="1"/>
  <c r="H612" i="1"/>
  <c r="H616" i="1"/>
  <c r="H620" i="1"/>
  <c r="H624" i="1"/>
  <c r="H628" i="1"/>
  <c r="H632" i="1"/>
  <c r="H636" i="1"/>
  <c r="F545" i="4"/>
  <c r="D536" i="4"/>
  <c r="F237" i="5"/>
  <c r="D219" i="5"/>
  <c r="F264" i="5"/>
  <c r="C1268" i="1"/>
  <c r="H1268" i="1" s="1"/>
  <c r="E5" i="6"/>
  <c r="D1402" i="1"/>
  <c r="F13" i="6"/>
  <c r="D5" i="6"/>
  <c r="C1409" i="1"/>
  <c r="H1409" i="1" s="1"/>
  <c r="H34" i="3"/>
  <c r="C1555" i="1"/>
  <c r="H1555" i="1" s="1"/>
  <c r="J1558" i="1"/>
  <c r="J1562" i="1"/>
  <c r="J1566" i="1"/>
  <c r="J1570" i="1"/>
  <c r="J1574" i="1"/>
  <c r="J1578" i="1"/>
  <c r="H341" i="1"/>
  <c r="H345" i="1"/>
  <c r="H353" i="1"/>
  <c r="H357" i="1"/>
  <c r="H361" i="1"/>
  <c r="H365" i="1"/>
  <c r="H369" i="1"/>
  <c r="H373" i="1"/>
  <c r="H377" i="1"/>
  <c r="H381" i="1"/>
  <c r="H385" i="1"/>
  <c r="H389" i="1"/>
  <c r="H393" i="1"/>
  <c r="H397" i="1"/>
  <c r="H401" i="1"/>
  <c r="H405" i="1"/>
  <c r="H409" i="1"/>
  <c r="H421" i="1"/>
  <c r="H429" i="1"/>
  <c r="H433" i="1"/>
  <c r="H437" i="1"/>
  <c r="H441" i="1"/>
  <c r="H445" i="1"/>
  <c r="H449" i="1"/>
  <c r="H453" i="1"/>
  <c r="H457" i="1"/>
  <c r="H461" i="1"/>
  <c r="H465" i="1"/>
  <c r="H469" i="1"/>
  <c r="H477" i="1"/>
  <c r="H481" i="1"/>
  <c r="H489" i="1"/>
  <c r="H493" i="1"/>
  <c r="H497" i="1"/>
  <c r="H501" i="1"/>
  <c r="H505" i="1"/>
  <c r="H509" i="1"/>
  <c r="H513" i="1"/>
  <c r="H517" i="1"/>
  <c r="H521" i="1"/>
  <c r="H525" i="1"/>
  <c r="H533" i="1"/>
  <c r="H537" i="1"/>
  <c r="H541" i="1"/>
  <c r="H545" i="1"/>
  <c r="H549" i="1"/>
  <c r="H553" i="1"/>
  <c r="H557" i="1"/>
  <c r="H561" i="1"/>
  <c r="H569" i="1"/>
  <c r="H573" i="1"/>
  <c r="H577" i="1"/>
  <c r="H581" i="1"/>
  <c r="H585" i="1"/>
  <c r="H589" i="1"/>
  <c r="H593" i="1"/>
  <c r="H597" i="1"/>
  <c r="H601" i="1"/>
  <c r="H605" i="1"/>
  <c r="H609" i="1"/>
  <c r="H613" i="1"/>
  <c r="H617" i="1"/>
  <c r="H621" i="1"/>
  <c r="H625" i="1"/>
  <c r="H629" i="1"/>
  <c r="F263" i="4"/>
  <c r="D262" i="4"/>
  <c r="D5" i="7"/>
  <c r="C1539" i="1"/>
  <c r="H1539" i="1" s="1"/>
  <c r="H1160" i="1"/>
  <c r="H1164" i="1"/>
  <c r="H1168" i="1"/>
  <c r="H1172" i="1"/>
  <c r="H1176" i="1"/>
  <c r="H1184" i="1"/>
  <c r="H1188" i="1"/>
  <c r="H1192" i="1"/>
  <c r="H1196" i="1"/>
  <c r="H1200" i="1"/>
  <c r="H1204" i="1"/>
  <c r="H1208" i="1"/>
  <c r="H1212" i="1"/>
  <c r="H1216" i="1"/>
  <c r="H1220" i="1"/>
  <c r="H1224" i="1"/>
  <c r="H1228" i="1"/>
  <c r="H1490" i="1"/>
  <c r="E299" i="4"/>
  <c r="D295" i="1" s="1"/>
  <c r="I18" i="3"/>
  <c r="F432" i="4"/>
  <c r="D431" i="4"/>
  <c r="F107" i="5"/>
  <c r="D88" i="5"/>
  <c r="H342" i="1"/>
  <c r="H346" i="1"/>
  <c r="H350" i="1"/>
  <c r="H354" i="1"/>
  <c r="H358" i="1"/>
  <c r="H362" i="1"/>
  <c r="H366" i="1"/>
  <c r="H370" i="1"/>
  <c r="H374" i="1"/>
  <c r="H378" i="1"/>
  <c r="H382" i="1"/>
  <c r="H386" i="1"/>
  <c r="H390" i="1"/>
  <c r="H394" i="1"/>
  <c r="H398" i="1"/>
  <c r="H402" i="1"/>
  <c r="H406" i="1"/>
  <c r="H410" i="1"/>
  <c r="H414" i="1"/>
  <c r="H422" i="1"/>
  <c r="H426" i="1"/>
  <c r="H430" i="1"/>
  <c r="H434" i="1"/>
  <c r="H438" i="1"/>
  <c r="H442" i="1"/>
  <c r="H446" i="1"/>
  <c r="H450" i="1"/>
  <c r="H454" i="1"/>
  <c r="H458" i="1"/>
  <c r="H462" i="1"/>
  <c r="H466" i="1"/>
  <c r="H470" i="1"/>
  <c r="H474" i="1"/>
  <c r="H478" i="1"/>
  <c r="H482" i="1"/>
  <c r="H486" i="1"/>
  <c r="H490" i="1"/>
  <c r="H494" i="1"/>
  <c r="H498" i="1"/>
  <c r="H502" i="1"/>
  <c r="H506" i="1"/>
  <c r="H510" i="1"/>
  <c r="H514" i="1"/>
  <c r="H518" i="1"/>
  <c r="H522" i="1"/>
  <c r="H526" i="1"/>
  <c r="H534" i="1"/>
  <c r="H538" i="1"/>
  <c r="H542" i="1"/>
  <c r="H546" i="1"/>
  <c r="H550" i="1"/>
  <c r="H554" i="1"/>
  <c r="H558" i="1"/>
  <c r="H562" i="1"/>
  <c r="H566" i="1"/>
  <c r="H570" i="1"/>
  <c r="H574" i="1"/>
  <c r="H582" i="1"/>
  <c r="H586" i="1"/>
  <c r="H590" i="1"/>
  <c r="H594" i="1"/>
  <c r="H598" i="1"/>
  <c r="H602" i="1"/>
  <c r="H606" i="1"/>
  <c r="H610" i="1"/>
  <c r="H614" i="1"/>
  <c r="H618" i="1"/>
  <c r="H622" i="1"/>
  <c r="H626" i="1"/>
  <c r="H630" i="1"/>
  <c r="H1269" i="1"/>
  <c r="H1273" i="1"/>
  <c r="H1277" i="1"/>
  <c r="H1281" i="1"/>
  <c r="H1285" i="1"/>
  <c r="H1289" i="1"/>
  <c r="H1293" i="1"/>
  <c r="H1402" i="1"/>
  <c r="F154" i="4"/>
  <c r="D153" i="4"/>
  <c r="H22" i="3"/>
  <c r="F115" i="6"/>
  <c r="D114" i="6"/>
  <c r="C1511" i="1"/>
  <c r="H1511" i="1" s="1"/>
  <c r="H1241" i="1"/>
  <c r="H1245" i="1"/>
  <c r="H1249" i="1"/>
  <c r="H1253" i="1"/>
  <c r="H1257" i="1"/>
  <c r="H1261" i="1"/>
  <c r="H1265" i="1"/>
  <c r="F94" i="6"/>
  <c r="D89" i="6"/>
  <c r="H343" i="1"/>
  <c r="H347" i="1"/>
  <c r="H351" i="1"/>
  <c r="H359" i="1"/>
  <c r="H363" i="1"/>
  <c r="H367" i="1"/>
  <c r="H371" i="1"/>
  <c r="H375" i="1"/>
  <c r="H379" i="1"/>
  <c r="H383" i="1"/>
  <c r="H387" i="1"/>
  <c r="H391" i="1"/>
  <c r="H395" i="1"/>
  <c r="H399" i="1"/>
  <c r="H403" i="1"/>
  <c r="H407" i="1"/>
  <c r="H411" i="1"/>
  <c r="H415" i="1"/>
  <c r="H423" i="1"/>
  <c r="H427" i="1"/>
  <c r="H431" i="1"/>
  <c r="H435" i="1"/>
  <c r="H439" i="1"/>
  <c r="H443" i="1"/>
  <c r="H447" i="1"/>
  <c r="H451" i="1"/>
  <c r="H455" i="1"/>
  <c r="H459" i="1"/>
  <c r="H463" i="1"/>
  <c r="H467" i="1"/>
  <c r="H471" i="1"/>
  <c r="H475" i="1"/>
  <c r="H479" i="1"/>
  <c r="H483" i="1"/>
  <c r="H487" i="1"/>
  <c r="H491" i="1"/>
  <c r="H495" i="1"/>
  <c r="H499" i="1"/>
  <c r="H503" i="1"/>
  <c r="H507" i="1"/>
  <c r="H511" i="1"/>
  <c r="H515" i="1"/>
  <c r="H519" i="1"/>
  <c r="H523" i="1"/>
  <c r="H527" i="1"/>
  <c r="H531" i="1"/>
  <c r="H535" i="1"/>
  <c r="H539" i="1"/>
  <c r="H543" i="1"/>
  <c r="H547" i="1"/>
  <c r="H551" i="1"/>
  <c r="H555" i="1"/>
  <c r="H559" i="1"/>
  <c r="H563" i="1"/>
  <c r="H567" i="1"/>
  <c r="H571" i="1"/>
  <c r="H575" i="1"/>
  <c r="H579" i="1"/>
  <c r="H583" i="1"/>
  <c r="H587" i="1"/>
  <c r="H595" i="1"/>
  <c r="H599" i="1"/>
  <c r="H603" i="1"/>
  <c r="H607" i="1"/>
  <c r="H611" i="1"/>
  <c r="H615" i="1"/>
  <c r="H619" i="1"/>
  <c r="H623" i="1"/>
  <c r="H627" i="1"/>
  <c r="H631" i="1"/>
  <c r="H635" i="1"/>
  <c r="H1297" i="1"/>
  <c r="H1301" i="1"/>
  <c r="H1305" i="1"/>
  <c r="H1309" i="1"/>
  <c r="H1313" i="1"/>
  <c r="H1317" i="1"/>
  <c r="H1321" i="1"/>
  <c r="H1325" i="1"/>
  <c r="H1329" i="1"/>
  <c r="H1333" i="1"/>
  <c r="H1337" i="1"/>
  <c r="H1341" i="1"/>
  <c r="H1345" i="1"/>
  <c r="H1349" i="1"/>
  <c r="H1353" i="1"/>
  <c r="H1357" i="1"/>
  <c r="H1361" i="1"/>
  <c r="H1365" i="1"/>
  <c r="H1369" i="1"/>
  <c r="H1373" i="1"/>
  <c r="H1377" i="1"/>
  <c r="H1381" i="1"/>
  <c r="H1385" i="1"/>
  <c r="H1389" i="1"/>
  <c r="H1393" i="1"/>
  <c r="H1397" i="1"/>
  <c r="H1405" i="1"/>
  <c r="H1413" i="1"/>
  <c r="H1417" i="1"/>
  <c r="H1421" i="1"/>
  <c r="H1425" i="1"/>
  <c r="H1429" i="1"/>
  <c r="H1433" i="1"/>
  <c r="H1437" i="1"/>
  <c r="H1441" i="1"/>
  <c r="H1445" i="1"/>
  <c r="H1449" i="1"/>
  <c r="H1453" i="1"/>
  <c r="H1457" i="1"/>
  <c r="H1461" i="1"/>
  <c r="H1465" i="1"/>
  <c r="H1469" i="1"/>
  <c r="H1473" i="1"/>
  <c r="H1477" i="1"/>
  <c r="H1481" i="1"/>
  <c r="H1489" i="1"/>
  <c r="H1493" i="1"/>
  <c r="H1497" i="1"/>
  <c r="H1501" i="1"/>
  <c r="H1505" i="1"/>
  <c r="H1509" i="1"/>
  <c r="H1513" i="1"/>
  <c r="H1517" i="1"/>
  <c r="H1521" i="1"/>
  <c r="C1525" i="1"/>
  <c r="H1525" i="1" s="1"/>
  <c r="H1529" i="1"/>
  <c r="H1533" i="1"/>
  <c r="H28" i="3"/>
  <c r="D202" i="4"/>
  <c r="F572" i="4"/>
  <c r="D571" i="4"/>
  <c r="E114" i="6"/>
  <c r="F71" i="5"/>
  <c r="D70" i="5"/>
  <c r="C1604" i="1"/>
  <c r="H1604" i="1" s="1"/>
  <c r="D25" i="8"/>
  <c r="C1602" i="1" s="1"/>
  <c r="H1602" i="1" s="1"/>
  <c r="D1490" i="1"/>
  <c r="E491" i="4"/>
  <c r="D485" i="1" s="1"/>
  <c r="E7" i="5"/>
  <c r="F7" i="5" s="1"/>
  <c r="E69" i="5"/>
  <c r="F181" i="5"/>
  <c r="D178" i="5"/>
  <c r="F297" i="5"/>
  <c r="D296" i="5"/>
  <c r="H1391" i="1"/>
  <c r="H1395" i="1"/>
  <c r="H1399" i="1"/>
  <c r="H1403" i="1"/>
  <c r="H1407" i="1"/>
  <c r="H1411" i="1"/>
  <c r="H1415" i="1"/>
  <c r="H1419" i="1"/>
  <c r="H1423" i="1"/>
  <c r="H1427" i="1"/>
  <c r="C1431" i="1"/>
  <c r="H1435" i="1"/>
  <c r="H1439" i="1"/>
  <c r="H1443" i="1"/>
  <c r="H1447" i="1"/>
  <c r="H1451" i="1"/>
  <c r="H1455" i="1"/>
  <c r="H1459" i="1"/>
  <c r="H1463" i="1"/>
  <c r="H1467" i="1"/>
  <c r="C1471" i="1"/>
  <c r="H1471" i="1" s="1"/>
  <c r="H1475" i="1"/>
  <c r="H1479" i="1"/>
  <c r="H1483" i="1"/>
  <c r="H1487" i="1"/>
  <c r="H1491" i="1"/>
  <c r="H1495" i="1"/>
  <c r="H1499" i="1"/>
  <c r="H1503" i="1"/>
  <c r="H1507" i="1"/>
  <c r="H1515" i="1"/>
  <c r="H1519" i="1"/>
  <c r="H1523" i="1"/>
  <c r="H1527" i="1"/>
  <c r="H1531" i="1"/>
  <c r="H1535" i="1"/>
  <c r="F50" i="4"/>
  <c r="D49" i="4"/>
  <c r="E597" i="4"/>
  <c r="D591" i="1" s="1"/>
  <c r="H336" i="9"/>
  <c r="E177" i="5"/>
  <c r="E338" i="9"/>
  <c r="B338" i="9" s="1"/>
  <c r="F246" i="4"/>
  <c r="D230" i="4"/>
  <c r="E479" i="4"/>
  <c r="D473" i="1" s="1"/>
  <c r="D522" i="4"/>
  <c r="H1232" i="1"/>
  <c r="H1236" i="1"/>
  <c r="H1240" i="1"/>
  <c r="H1244" i="1"/>
  <c r="H1248" i="1"/>
  <c r="H1252" i="1"/>
  <c r="H1256" i="1"/>
  <c r="H1260" i="1"/>
  <c r="H1264" i="1"/>
  <c r="H1272" i="1"/>
  <c r="H1276" i="1"/>
  <c r="H1280" i="1"/>
  <c r="H1284" i="1"/>
  <c r="H1288" i="1"/>
  <c r="H1292" i="1"/>
  <c r="H1296"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0" i="1"/>
  <c r="H1404" i="1"/>
  <c r="H1408" i="1"/>
  <c r="H1412" i="1"/>
  <c r="H1416" i="1"/>
  <c r="H1420" i="1"/>
  <c r="C1424" i="1"/>
  <c r="H1424" i="1" s="1"/>
  <c r="H1432" i="1"/>
  <c r="H1436" i="1"/>
  <c r="H1440" i="1"/>
  <c r="H1444" i="1"/>
  <c r="H1448" i="1"/>
  <c r="H1452" i="1"/>
  <c r="H1456" i="1"/>
  <c r="H1460" i="1"/>
  <c r="H1464" i="1"/>
  <c r="H1468" i="1"/>
  <c r="H1472" i="1"/>
  <c r="H1476" i="1"/>
  <c r="H1480" i="1"/>
  <c r="H1484" i="1"/>
  <c r="H1488" i="1"/>
  <c r="H1492" i="1"/>
  <c r="H1496" i="1"/>
  <c r="H1500" i="1"/>
  <c r="H1504" i="1"/>
  <c r="H1508" i="1"/>
  <c r="H1512" i="1"/>
  <c r="H1516" i="1"/>
  <c r="H1520" i="1"/>
  <c r="H1524" i="1"/>
  <c r="H1528" i="1"/>
  <c r="H1532" i="1"/>
  <c r="H1536" i="1"/>
  <c r="E7" i="4"/>
  <c r="F44" i="4"/>
  <c r="D43" i="4"/>
  <c r="F165" i="4"/>
  <c r="D164" i="4"/>
  <c r="F362" i="4"/>
  <c r="D361" i="4"/>
  <c r="F52" i="5"/>
  <c r="F120" i="5"/>
  <c r="D119" i="5"/>
  <c r="F277" i="5"/>
  <c r="D274" i="5"/>
  <c r="D51" i="8"/>
  <c r="B236" i="9"/>
  <c r="E418" i="4"/>
  <c r="D413" i="1" s="1"/>
  <c r="F256" i="5"/>
  <c r="D255" i="5"/>
  <c r="F106" i="4"/>
  <c r="F373" i="4"/>
  <c r="F170" i="4"/>
  <c r="G314" i="9"/>
  <c r="J1575" i="1"/>
  <c r="J1579" i="1"/>
  <c r="F68" i="4"/>
  <c r="F178" i="4"/>
  <c r="F269" i="4"/>
  <c r="D647" i="4"/>
  <c r="E156" i="9"/>
  <c r="B156" i="9" s="1"/>
  <c r="H314" i="9"/>
  <c r="D7" i="4"/>
  <c r="D321" i="4"/>
  <c r="D354" i="4"/>
  <c r="D479" i="4"/>
  <c r="D491" i="4"/>
  <c r="E296" i="9"/>
  <c r="B296" i="9" s="1"/>
  <c r="D125" i="4"/>
  <c r="D273" i="4"/>
  <c r="D309" i="4"/>
  <c r="F35" i="5"/>
  <c r="E648" i="4"/>
  <c r="D642" i="1" s="1"/>
  <c r="H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E423" i="4"/>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5" i="1"/>
  <c r="G1606" i="1"/>
  <c r="G1607" i="1"/>
  <c r="G1608" i="1"/>
  <c r="G1609" i="1"/>
  <c r="G1610" i="1"/>
  <c r="G1611" i="1"/>
  <c r="G1612" i="1"/>
  <c r="G1613" i="1"/>
  <c r="G1614" i="1"/>
  <c r="G1615" i="1"/>
  <c r="G1616" i="1"/>
  <c r="G1617" i="1"/>
  <c r="G1618" i="1"/>
  <c r="G1619" i="1"/>
  <c r="G1620" i="1"/>
  <c r="G1623" i="1"/>
  <c r="G1624" i="1"/>
  <c r="G1625" i="1"/>
  <c r="G1626" i="1"/>
  <c r="G1627"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G24" i="9"/>
  <c r="F153" i="4"/>
  <c r="F426" i="4"/>
  <c r="F427" i="4"/>
  <c r="F607" i="4"/>
  <c r="F89" i="5"/>
  <c r="G316" i="9"/>
  <c r="G315" i="9"/>
  <c r="H316" i="9"/>
  <c r="H315" i="9"/>
  <c r="F150" i="5"/>
  <c r="F178" i="5"/>
  <c r="F197" i="5"/>
  <c r="F203" i="5"/>
  <c r="F219" i="5"/>
  <c r="F5" i="6"/>
  <c r="D141" i="6"/>
  <c r="D44" i="8"/>
  <c r="H19" i="9" s="1"/>
  <c r="E19" i="9" s="1"/>
  <c r="B19" i="9" s="1"/>
  <c r="H310" i="9"/>
  <c r="G310" i="9"/>
  <c r="H309" i="9"/>
  <c r="G309" i="9"/>
  <c r="E309" i="9" s="1"/>
  <c r="B309" i="9" s="1"/>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G178" i="9"/>
  <c r="E178" i="9" s="1"/>
  <c r="B178" i="9" s="1"/>
  <c r="G177" i="9"/>
  <c r="E177" i="9" s="1"/>
  <c r="B177" i="9" s="1"/>
  <c r="G176" i="9"/>
  <c r="E176" i="9" s="1"/>
  <c r="B176" i="9" s="1"/>
  <c r="G175" i="9"/>
  <c r="E175" i="9" s="1"/>
  <c r="B175" i="9" s="1"/>
  <c r="I10" i="9"/>
  <c r="H20" i="9"/>
  <c r="G174" i="9"/>
  <c r="E174" i="9" s="1"/>
  <c r="B174" i="9" s="1"/>
  <c r="G1604" i="1" l="1"/>
  <c r="I33" i="3"/>
  <c r="D1538" i="1"/>
  <c r="E310" i="9"/>
  <c r="B310" i="9" s="1"/>
  <c r="E251" i="5"/>
  <c r="I25" i="3" s="1"/>
  <c r="G1017" i="1"/>
  <c r="F12" i="5"/>
  <c r="B207" i="9"/>
  <c r="E24" i="9"/>
  <c r="B24" i="9" s="1"/>
  <c r="F228" i="9"/>
  <c r="B228" i="9" s="1"/>
  <c r="G642" i="1"/>
  <c r="F354" i="4"/>
  <c r="C349" i="1"/>
  <c r="E6" i="4"/>
  <c r="D3" i="1"/>
  <c r="I24" i="3"/>
  <c r="D1181" i="1"/>
  <c r="G339" i="9"/>
  <c r="E339" i="9" s="1"/>
  <c r="B339" i="9" s="1"/>
  <c r="C1223" i="1"/>
  <c r="F321" i="4"/>
  <c r="C316" i="1"/>
  <c r="F296" i="5"/>
  <c r="C1300" i="1"/>
  <c r="F202" i="4"/>
  <c r="C198" i="1"/>
  <c r="E179" i="9"/>
  <c r="B179" i="9" s="1"/>
  <c r="F309" i="4"/>
  <c r="D308" i="4"/>
  <c r="C304" i="1"/>
  <c r="F7" i="4"/>
  <c r="D6" i="4"/>
  <c r="C3" i="1"/>
  <c r="F361" i="4"/>
  <c r="D360" i="4"/>
  <c r="C356" i="1"/>
  <c r="D152" i="4"/>
  <c r="C149" i="1"/>
  <c r="F88" i="5"/>
  <c r="C1093" i="1"/>
  <c r="H27" i="3"/>
  <c r="C1401" i="1"/>
  <c r="F536" i="4"/>
  <c r="D535" i="4"/>
  <c r="C530" i="1"/>
  <c r="D1431" i="1"/>
  <c r="G1431" i="1" s="1"/>
  <c r="I28" i="3"/>
  <c r="F273" i="4"/>
  <c r="C269" i="1"/>
  <c r="E314" i="9"/>
  <c r="B314" i="9" s="1"/>
  <c r="F522" i="4"/>
  <c r="C516" i="1"/>
  <c r="F49" i="4"/>
  <c r="C45" i="1"/>
  <c r="G336" i="9"/>
  <c r="E336" i="9" s="1"/>
  <c r="B336" i="9" s="1"/>
  <c r="D177" i="5"/>
  <c r="C1182" i="1"/>
  <c r="F89" i="6"/>
  <c r="C1485" i="1"/>
  <c r="F125" i="4"/>
  <c r="C121" i="1"/>
  <c r="D45" i="8"/>
  <c r="C1628" i="1"/>
  <c r="F164" i="4"/>
  <c r="C160" i="1"/>
  <c r="F70" i="5"/>
  <c r="D69" i="5"/>
  <c r="C1075" i="1"/>
  <c r="F431" i="4"/>
  <c r="D430" i="4"/>
  <c r="C425" i="1"/>
  <c r="G346" i="9"/>
  <c r="E346" i="9" s="1"/>
  <c r="H33" i="3"/>
  <c r="C1538" i="1"/>
  <c r="F597" i="4"/>
  <c r="C591" i="1"/>
  <c r="F647" i="4"/>
  <c r="C641" i="1"/>
  <c r="F274" i="5"/>
  <c r="C1278" i="1"/>
  <c r="F230" i="4"/>
  <c r="C226" i="1"/>
  <c r="I23" i="3"/>
  <c r="D1074" i="1"/>
  <c r="F114" i="6"/>
  <c r="H30" i="3"/>
  <c r="C1510" i="1"/>
  <c r="E430" i="4"/>
  <c r="E141" i="6"/>
  <c r="F141" i="6" s="1"/>
  <c r="I27" i="3"/>
  <c r="D1401" i="1"/>
  <c r="F584" i="4"/>
  <c r="C578" i="1"/>
  <c r="F491" i="4"/>
  <c r="C485" i="1"/>
  <c r="F43" i="4"/>
  <c r="C39" i="1"/>
  <c r="H1431" i="1"/>
  <c r="I22" i="3"/>
  <c r="E6" i="5"/>
  <c r="D1012" i="1"/>
  <c r="D1510" i="1"/>
  <c r="I30" i="3"/>
  <c r="F262" i="4"/>
  <c r="C258" i="1"/>
  <c r="F479" i="4"/>
  <c r="C473" i="1"/>
  <c r="F255" i="5"/>
  <c r="C1259" i="1"/>
  <c r="D251" i="5"/>
  <c r="F119" i="5"/>
  <c r="C1124" i="1"/>
  <c r="E535" i="4"/>
  <c r="F571" i="4"/>
  <c r="C565" i="1"/>
  <c r="K1481" i="9"/>
  <c r="G344" i="9"/>
  <c r="E344" i="9" s="1"/>
  <c r="B344" i="9" s="1"/>
  <c r="I39" i="3"/>
  <c r="C1621" i="1"/>
  <c r="G343" i="9"/>
  <c r="E343" i="9" s="1"/>
  <c r="H31" i="3"/>
  <c r="C1537" i="1"/>
  <c r="G348" i="9"/>
  <c r="E348" i="9" s="1"/>
  <c r="E315" i="9"/>
  <c r="B315" i="9" s="1"/>
  <c r="E316" i="9"/>
  <c r="B316" i="9" s="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E644" i="4"/>
  <c r="D418" i="1"/>
  <c r="E176" i="5" l="1"/>
  <c r="D1180" i="1" s="1"/>
  <c r="D1255" i="1"/>
  <c r="H473" i="1"/>
  <c r="G473" i="1"/>
  <c r="H226" i="1"/>
  <c r="G226" i="1"/>
  <c r="H1538" i="1"/>
  <c r="G1538" i="1"/>
  <c r="H1401" i="1"/>
  <c r="G1401" i="1"/>
  <c r="H198" i="1"/>
  <c r="G198" i="1"/>
  <c r="H565" i="1"/>
  <c r="G565" i="1"/>
  <c r="E640" i="4"/>
  <c r="D634" i="1" s="1"/>
  <c r="D529" i="1"/>
  <c r="H258" i="1"/>
  <c r="G258" i="1"/>
  <c r="H39" i="1"/>
  <c r="G39" i="1"/>
  <c r="I31" i="3"/>
  <c r="D1537" i="1"/>
  <c r="H160" i="1"/>
  <c r="G160" i="1"/>
  <c r="H1182" i="1"/>
  <c r="G1182" i="1"/>
  <c r="H269" i="1"/>
  <c r="G269" i="1"/>
  <c r="H3" i="1"/>
  <c r="G3" i="1"/>
  <c r="H1485" i="1"/>
  <c r="G1485" i="1"/>
  <c r="E639" i="4"/>
  <c r="D633" i="1" s="1"/>
  <c r="D424" i="1"/>
  <c r="H1278" i="1"/>
  <c r="G1278" i="1"/>
  <c r="B346" i="9"/>
  <c r="E345" i="9"/>
  <c r="I10" i="3" s="1"/>
  <c r="F177" i="5"/>
  <c r="H24" i="3"/>
  <c r="D176" i="5"/>
  <c r="C1181" i="1"/>
  <c r="H1093" i="1"/>
  <c r="G1093" i="1"/>
  <c r="H17" i="3"/>
  <c r="C2" i="1"/>
  <c r="F6" i="4"/>
  <c r="D422" i="4"/>
  <c r="D300" i="4"/>
  <c r="H1300" i="1"/>
  <c r="G1300" i="1"/>
  <c r="H1124" i="1"/>
  <c r="G1124" i="1"/>
  <c r="H485" i="1"/>
  <c r="G485" i="1"/>
  <c r="H1510" i="1"/>
  <c r="G1510" i="1"/>
  <c r="H425" i="1"/>
  <c r="G425" i="1"/>
  <c r="H1628" i="1"/>
  <c r="G1628" i="1"/>
  <c r="F69" i="5"/>
  <c r="H23" i="3"/>
  <c r="C1074" i="1"/>
  <c r="D6" i="5"/>
  <c r="F251" i="5"/>
  <c r="H25" i="3"/>
  <c r="C1255" i="1"/>
  <c r="H641" i="1"/>
  <c r="G641" i="1"/>
  <c r="D639" i="4"/>
  <c r="C424" i="1"/>
  <c r="F430" i="4"/>
  <c r="C1622" i="1"/>
  <c r="I40" i="3"/>
  <c r="H45" i="1"/>
  <c r="G45" i="1"/>
  <c r="H149" i="1"/>
  <c r="G149" i="1"/>
  <c r="H304" i="1"/>
  <c r="G304" i="1"/>
  <c r="H316" i="1"/>
  <c r="G316" i="1"/>
  <c r="I17" i="3"/>
  <c r="D2" i="1"/>
  <c r="E300" i="4"/>
  <c r="D296" i="1" s="1"/>
  <c r="E301" i="4"/>
  <c r="D297" i="1" s="1"/>
  <c r="E422" i="4"/>
  <c r="H1259" i="1"/>
  <c r="G1259" i="1"/>
  <c r="G1012" i="1"/>
  <c r="H1012" i="1"/>
  <c r="H578" i="1"/>
  <c r="G578" i="1"/>
  <c r="H121" i="1"/>
  <c r="G121" i="1"/>
  <c r="H530" i="1"/>
  <c r="G530" i="1"/>
  <c r="D299" i="4"/>
  <c r="H18" i="3"/>
  <c r="C148" i="1"/>
  <c r="F152" i="4"/>
  <c r="D417" i="4"/>
  <c r="C303" i="1"/>
  <c r="F308" i="4"/>
  <c r="H349" i="1"/>
  <c r="G349" i="1"/>
  <c r="D418" i="4"/>
  <c r="C355" i="1"/>
  <c r="F360" i="4"/>
  <c r="D1011" i="1"/>
  <c r="H591" i="1"/>
  <c r="G591" i="1"/>
  <c r="H1075" i="1"/>
  <c r="G1075" i="1"/>
  <c r="H516" i="1"/>
  <c r="G516" i="1"/>
  <c r="D640" i="4"/>
  <c r="C529" i="1"/>
  <c r="F535" i="4"/>
  <c r="H356" i="1"/>
  <c r="G356" i="1"/>
  <c r="H1223" i="1"/>
  <c r="G1223" i="1"/>
  <c r="D638" i="1"/>
  <c r="B348" i="9"/>
  <c r="E347" i="9"/>
  <c r="H1537" i="1"/>
  <c r="G1537" i="1"/>
  <c r="H9" i="3"/>
  <c r="B343" i="9"/>
  <c r="E342" i="9"/>
  <c r="H1621" i="1"/>
  <c r="G1621" i="1"/>
  <c r="H299" i="9" l="1"/>
  <c r="F300" i="4"/>
  <c r="C296" i="1"/>
  <c r="H529" i="1"/>
  <c r="G529" i="1"/>
  <c r="H303" i="1"/>
  <c r="G303" i="1"/>
  <c r="E643" i="4"/>
  <c r="E424" i="4"/>
  <c r="D419" i="1" s="1"/>
  <c r="D417" i="1"/>
  <c r="E425" i="4"/>
  <c r="D420" i="1" s="1"/>
  <c r="H424" i="1"/>
  <c r="G424" i="1"/>
  <c r="H1074" i="1"/>
  <c r="G1074" i="1"/>
  <c r="D643" i="4"/>
  <c r="F422" i="4"/>
  <c r="C417" i="1"/>
  <c r="H1622" i="1"/>
  <c r="G1622" i="1"/>
  <c r="F176" i="5"/>
  <c r="C1180" i="1"/>
  <c r="F640" i="4"/>
  <c r="C634" i="1"/>
  <c r="F417" i="4"/>
  <c r="C412" i="1"/>
  <c r="F639" i="4"/>
  <c r="C633" i="1"/>
  <c r="C1011" i="1"/>
  <c r="F6" i="5"/>
  <c r="G306" i="9"/>
  <c r="E306" i="9" s="1"/>
  <c r="B306" i="9" s="1"/>
  <c r="G299" i="9"/>
  <c r="G2" i="1"/>
  <c r="H2" i="1"/>
  <c r="H355" i="1"/>
  <c r="G355" i="1"/>
  <c r="H148" i="1"/>
  <c r="G148" i="1"/>
  <c r="H11" i="3"/>
  <c r="N3" i="9" s="1"/>
  <c r="F418" i="4"/>
  <c r="C413" i="1"/>
  <c r="H1255" i="1"/>
  <c r="G1255" i="1"/>
  <c r="H1181" i="1"/>
  <c r="G1181" i="1"/>
  <c r="C295" i="1"/>
  <c r="F299" i="4"/>
  <c r="D423" i="4"/>
  <c r="D301" i="4"/>
  <c r="K3" i="9"/>
  <c r="I9" i="3"/>
  <c r="E299" i="9" l="1"/>
  <c r="B299" i="9" s="1"/>
  <c r="D645" i="4"/>
  <c r="F643" i="4"/>
  <c r="C637" i="1"/>
  <c r="H295" i="1"/>
  <c r="G295" i="1"/>
  <c r="H1180" i="1"/>
  <c r="G1180" i="1"/>
  <c r="H8" i="3"/>
  <c r="M3" i="9" s="1"/>
  <c r="G1011" i="1"/>
  <c r="H1011" i="1"/>
  <c r="G20" i="9"/>
  <c r="E20" i="9" s="1"/>
  <c r="B20" i="9" s="1"/>
  <c r="F423" i="4"/>
  <c r="C418" i="1"/>
  <c r="D425" i="4"/>
  <c r="D644" i="4"/>
  <c r="H634" i="1"/>
  <c r="G634" i="1"/>
  <c r="H633" i="1"/>
  <c r="G633" i="1"/>
  <c r="D424" i="4"/>
  <c r="I11" i="3"/>
  <c r="D637" i="1"/>
  <c r="E646" i="4"/>
  <c r="E645" i="4"/>
  <c r="H412" i="1"/>
  <c r="G412" i="1"/>
  <c r="H417" i="1"/>
  <c r="G417" i="1"/>
  <c r="G296" i="1"/>
  <c r="H296" i="1"/>
  <c r="F301" i="4"/>
  <c r="C297" i="1"/>
  <c r="H413" i="1"/>
  <c r="G413" i="1"/>
  <c r="F644" i="4" l="1"/>
  <c r="D646" i="4"/>
  <c r="C638" i="1"/>
  <c r="H334" i="9"/>
  <c r="G334" i="9"/>
  <c r="E334" i="9" s="1"/>
  <c r="F424" i="4"/>
  <c r="C419" i="1"/>
  <c r="C420" i="1"/>
  <c r="F425" i="4"/>
  <c r="H418" i="1"/>
  <c r="G418" i="1"/>
  <c r="G637" i="1"/>
  <c r="H637" i="1"/>
  <c r="H297" i="1"/>
  <c r="G297" i="1"/>
  <c r="D639" i="1"/>
  <c r="E649" i="4"/>
  <c r="D640" i="1"/>
  <c r="E650" i="4"/>
  <c r="D649" i="4"/>
  <c r="F645" i="4"/>
  <c r="C639" i="1"/>
  <c r="G420" i="1" l="1"/>
  <c r="H420" i="1"/>
  <c r="I19" i="3"/>
  <c r="D643" i="1"/>
  <c r="H419" i="1"/>
  <c r="G419" i="1"/>
  <c r="H639" i="1"/>
  <c r="G639" i="1"/>
  <c r="C643" i="1"/>
  <c r="F649" i="4"/>
  <c r="H19" i="3"/>
  <c r="I20" i="3"/>
  <c r="D644" i="1"/>
  <c r="H638" i="1"/>
  <c r="G638" i="1"/>
  <c r="B334" i="9"/>
  <c r="E298" i="9"/>
  <c r="I8" i="3" s="1"/>
  <c r="D650" i="4"/>
  <c r="F646" i="4"/>
  <c r="C640" i="1"/>
  <c r="G297" i="9"/>
  <c r="E297" i="9" s="1"/>
  <c r="B297" i="9" s="1"/>
  <c r="H640" i="1" l="1"/>
  <c r="G640" i="1"/>
  <c r="H7" i="3"/>
  <c r="J3" i="9" s="1"/>
  <c r="H295" i="9" s="1"/>
  <c r="C644" i="1"/>
  <c r="H20" i="3"/>
  <c r="F650" i="4"/>
  <c r="H643" i="1"/>
  <c r="G643" i="1"/>
  <c r="M16" i="9" l="1"/>
  <c r="K13" i="9"/>
  <c r="I11" i="9"/>
  <c r="I8" i="9"/>
  <c r="J5" i="9"/>
  <c r="J13" i="9"/>
  <c r="K10" i="9"/>
  <c r="K7" i="9"/>
  <c r="I5" i="9"/>
  <c r="G22" i="9"/>
  <c r="H16" i="9"/>
  <c r="J10" i="9"/>
  <c r="G21" i="9"/>
  <c r="K12" i="9"/>
  <c r="G18" i="9"/>
  <c r="I13" i="9"/>
  <c r="H22" i="9"/>
  <c r="G16" i="9"/>
  <c r="K9" i="9"/>
  <c r="I7" i="9"/>
  <c r="J17" i="9"/>
  <c r="M15" i="9"/>
  <c r="J12" i="9"/>
  <c r="J9" i="9"/>
  <c r="K6" i="9"/>
  <c r="H18" i="9"/>
  <c r="H644" i="1"/>
  <c r="G644" i="1"/>
  <c r="L16" i="9"/>
  <c r="H21" i="9"/>
  <c r="J7" i="9"/>
  <c r="I17" i="9"/>
  <c r="I12" i="9"/>
  <c r="L293" i="9"/>
  <c r="F293" i="9" s="1"/>
  <c r="B293" i="9" s="1"/>
  <c r="H17" i="9"/>
  <c r="H15" i="9"/>
  <c r="K11" i="9"/>
  <c r="K8" i="9"/>
  <c r="I6" i="9"/>
  <c r="G295" i="9"/>
  <c r="E295" i="9" s="1"/>
  <c r="B295" i="9" s="1"/>
  <c r="L15" i="9"/>
  <c r="I9" i="9"/>
  <c r="J6" i="9"/>
  <c r="G17" i="9"/>
  <c r="G15" i="9"/>
  <c r="J11" i="9"/>
  <c r="J8" i="9"/>
  <c r="K5" i="9"/>
  <c r="E23" i="9"/>
  <c r="I7" i="3" s="1"/>
  <c r="F16" i="9" l="1"/>
  <c r="E15" i="9"/>
  <c r="E9" i="9"/>
  <c r="B9" i="9" s="1"/>
  <c r="E16" i="9"/>
  <c r="E21" i="9"/>
  <c r="B21" i="9" s="1"/>
  <c r="E22" i="9"/>
  <c r="B22" i="9" s="1"/>
  <c r="E12" i="9"/>
  <c r="B12" i="9" s="1"/>
  <c r="E8" i="9"/>
  <c r="B8" i="9" s="1"/>
  <c r="E6" i="9"/>
  <c r="B6" i="9" s="1"/>
  <c r="E10" i="9"/>
  <c r="B10" i="9" s="1"/>
  <c r="F23" i="9"/>
  <c r="F15" i="9"/>
  <c r="E5" i="9"/>
  <c r="B5" i="9" s="1"/>
  <c r="E17" i="9"/>
  <c r="B17" i="9" s="1"/>
  <c r="E13" i="9"/>
  <c r="B13" i="9" s="1"/>
  <c r="E7" i="9"/>
  <c r="B7" i="9" s="1"/>
  <c r="E11" i="9"/>
  <c r="B11" i="9" s="1"/>
  <c r="E18" i="9"/>
  <c r="B18" i="9" s="1"/>
  <c r="B15" i="9" l="1"/>
  <c r="F14" i="9"/>
  <c r="F3" i="9" s="1"/>
  <c r="E14" i="9"/>
  <c r="I13" i="3" s="1"/>
  <c r="B16" i="9"/>
  <c r="E4" i="9"/>
  <c r="E3" i="9" l="1"/>
</calcChain>
</file>

<file path=xl/sharedStrings.xml><?xml version="1.0" encoding="utf-8"?>
<sst xmlns="http://schemas.openxmlformats.org/spreadsheetml/2006/main" count="4733" uniqueCount="3656">
  <si>
    <t>Obveznik:</t>
  </si>
  <si>
    <t>23198 - O.Š. KURŠANEC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</si>
  <si>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</si>
  <si>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</si>
  <si>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</si>
  <si>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</si>
  <si>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</si>
  <si>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</si>
  <si>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</si>
  <si>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</si>
  <si>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</si>
  <si>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</si>
  <si>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</si>
  <si>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</si>
  <si>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</si>
  <si>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</si>
  <si>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</si>
  <si>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</si>
  <si>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</si>
  <si>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</si>
  <si>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</si>
  <si>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</si>
  <si>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</si>
  <si>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</si>
  <si>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</si>
  <si>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</si>
  <si>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</si>
  <si>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</si>
  <si>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</si>
  <si>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</si>
  <si>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</si>
  <si>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</si>
  <si>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</si>
  <si>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</si>
  <si>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</si>
  <si>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</si>
  <si>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</si>
  <si>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</si>
  <si>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</si>
  <si>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</si>
  <si>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</si>
  <si>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</si>
  <si>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</si>
  <si>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</si>
  <si>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</si>
  <si>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</si>
  <si>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</si>
  <si>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</si>
  <si>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</si>
  <si>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</si>
  <si>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</si>
  <si>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</si>
  <si>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</si>
  <si>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</si>
  <si>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</si>
  <si>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</si>
  <si>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</si>
  <si>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</si>
  <si>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</si>
  <si>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</si>
  <si>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</si>
  <si>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</si>
  <si>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</si>
  <si>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</si>
  <si>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</si>
  <si>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</si>
  <si>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</si>
  <si>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</si>
  <si>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</si>
  <si>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</si>
  <si>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</si>
  <si>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</si>
  <si>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</si>
  <si>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</si>
  <si>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</si>
  <si>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</si>
  <si>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</si>
  <si>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</si>
  <si>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</si>
  <si>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</si>
  <si>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</si>
  <si>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</si>
  <si>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</si>
  <si>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</si>
  <si>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</si>
  <si>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</si>
  <si>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</si>
  <si>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</si>
  <si>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</si>
  <si>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</si>
  <si>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</si>
  <si>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</si>
  <si>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</si>
  <si>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</si>
  <si>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</si>
  <si>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</si>
  <si>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</si>
  <si>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</si>
  <si>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</si>
  <si>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</si>
  <si>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</si>
  <si>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</si>
  <si>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</si>
  <si>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</si>
  <si>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</si>
  <si>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</si>
  <si>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</si>
  <si>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</si>
  <si>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</si>
  <si>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</si>
  <si>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</si>
  <si>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</si>
  <si>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</si>
  <si>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</si>
  <si>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</si>
  <si>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</si>
  <si>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</si>
  <si>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</si>
  <si>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</si>
  <si>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</si>
  <si>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</si>
  <si>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</si>
  <si>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</si>
  <si>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</si>
  <si>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</si>
  <si>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</si>
  <si>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</si>
  <si>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</si>
  <si>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</si>
  <si>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</si>
  <si>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</si>
  <si>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</si>
  <si>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</si>
  <si>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</si>
  <si>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</si>
  <si>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</si>
  <si>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</si>
  <si>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</si>
  <si>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</si>
  <si>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</si>
  <si>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</si>
  <si>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</si>
  <si>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</si>
  <si>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</si>
  <si>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</si>
  <si>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</si>
  <si>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</si>
  <si>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</si>
  <si>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</si>
  <si>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</si>
  <si>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</si>
  <si>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</si>
  <si>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</si>
  <si>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</si>
  <si>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</si>
  <si>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</si>
  <si>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</si>
  <si>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</si>
  <si>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</si>
  <si>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</si>
  <si>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</si>
  <si>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</si>
  <si>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</si>
  <si>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</si>
  <si>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</si>
  <si>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</si>
  <si>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</si>
  <si>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</si>
  <si>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</si>
  <si>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</si>
  <si>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</si>
  <si>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</si>
  <si>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</si>
  <si>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</si>
  <si>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</si>
  <si>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</si>
  <si>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</si>
  <si>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</si>
  <si>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</si>
  <si>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</si>
  <si>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</si>
  <si>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</si>
  <si>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</si>
  <si>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</si>
  <si>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</si>
  <si>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</si>
  <si>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</si>
  <si>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</si>
  <si>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</si>
  <si>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</si>
  <si>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</si>
  <si>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</si>
  <si>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</si>
  <si>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</si>
  <si>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</si>
  <si>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</si>
  <si>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</si>
  <si>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</si>
  <si>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</si>
  <si>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</si>
  <si>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</si>
  <si>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</si>
  <si>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</si>
  <si>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</si>
  <si>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</si>
  <si>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</si>
  <si>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</si>
  <si>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</si>
  <si>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</si>
  <si>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</si>
  <si>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</si>
  <si>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</si>
  <si>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</si>
  <si>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</si>
  <si>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</si>
  <si>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</si>
  <si>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</si>
  <si>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</si>
  <si>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</si>
  <si>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</si>
  <si>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</si>
  <si>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</si>
  <si>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</si>
  <si>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</si>
  <si>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</si>
  <si>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</si>
  <si>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</si>
  <si>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</si>
  <si>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</si>
  <si>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</si>
  <si>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</si>
  <si>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</si>
  <si>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</si>
  <si>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</si>
  <si>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</si>
  <si>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</si>
  <si>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</si>
  <si>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</si>
  <si>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</si>
  <si>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</si>
  <si>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</si>
  <si>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</si>
  <si>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</si>
  <si>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</si>
  <si>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</si>
  <si>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</si>
  <si>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</si>
  <si>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</si>
  <si>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</si>
  <si>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</si>
  <si>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</si>
  <si>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</si>
  <si>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</si>
  <si>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</si>
  <si>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</si>
  <si>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</si>
  <si>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</si>
  <si>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</si>
  <si>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</si>
  <si>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</si>
  <si>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</si>
  <si>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</si>
  <si>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</si>
  <si>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</si>
  <si>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</si>
  <si>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</si>
  <si>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</si>
  <si>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</si>
  <si>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</si>
  <si>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</si>
  <si>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</si>
  <si>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</si>
  <si>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</si>
  <si>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</si>
  <si>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</si>
  <si>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</si>
  <si>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</si>
  <si>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</si>
  <si>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</si>
  <si>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</si>
  <si>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</si>
  <si>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</si>
  <si>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</si>
  <si>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</si>
  <si>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</si>
  <si>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</si>
  <si>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</si>
  <si>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</si>
  <si>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</si>
  <si>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</si>
  <si>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</si>
  <si>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</si>
  <si>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</si>
  <si>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</si>
  <si>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</si>
  <si>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</si>
  <si>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</si>
  <si>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</si>
  <si>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</si>
  <si>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</si>
  <si>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</si>
  <si>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</si>
  <si>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</si>
  <si>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</si>
  <si>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</si>
  <si>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</si>
  <si>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</si>
  <si>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</si>
  <si>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</si>
  <si>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</si>
  <si>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</si>
  <si>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</si>
  <si>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</si>
  <si>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</si>
  <si>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</si>
  <si>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</si>
  <si>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</si>
  <si>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</si>
  <si>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</si>
  <si>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</si>
  <si>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</si>
  <si>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</si>
  <si>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</si>
  <si>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</si>
  <si>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</si>
  <si>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</si>
  <si>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</si>
  <si>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</si>
  <si>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</si>
  <si>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</si>
  <si>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</si>
  <si>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</si>
  <si>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</si>
  <si>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</si>
  <si>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</si>
  <si>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</si>
  <si>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</si>
  <si>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</si>
  <si>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</si>
  <si>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</si>
  <si>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</si>
  <si>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</si>
  <si>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</si>
  <si>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</si>
  <si>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</si>
  <si>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</si>
  <si>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</si>
  <si>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</si>
  <si>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</si>
  <si>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</si>
  <si>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</si>
  <si>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</si>
  <si>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</si>
  <si>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</si>
  <si>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</si>
  <si>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</si>
  <si>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</si>
  <si>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</si>
  <si>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</si>
  <si>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</si>
  <si>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</si>
  <si>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</si>
  <si>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</si>
  <si>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</si>
  <si>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</si>
  <si>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</si>
  <si>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</si>
  <si>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</si>
  <si>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</si>
  <si>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</si>
  <si>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</si>
  <si>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</si>
  <si>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</si>
  <si>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</si>
  <si>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</si>
  <si>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</si>
  <si>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</si>
  <si>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</si>
  <si>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</si>
  <si>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</si>
  <si>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</si>
  <si>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</si>
  <si>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</si>
  <si>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</si>
  <si>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</si>
  <si>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</si>
  <si>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</si>
  <si>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</si>
  <si>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</si>
  <si>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</si>
  <si>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</si>
  <si>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</si>
  <si>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</si>
  <si>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</si>
  <si>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</si>
  <si>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</si>
  <si>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</si>
  <si>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</si>
  <si>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</si>
  <si>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</si>
  <si>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</si>
  <si>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</si>
  <si>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</si>
  <si>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</si>
  <si>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</si>
  <si>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</si>
  <si>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</si>
  <si>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</si>
  <si>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</si>
  <si>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</si>
  <si>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</si>
  <si>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</si>
  <si>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</si>
  <si>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</si>
  <si>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</si>
  <si>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</si>
  <si>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</si>
  <si>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</si>
  <si>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</si>
  <si>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</si>
  <si>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</si>
  <si>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</si>
  <si>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</si>
  <si>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</si>
  <si>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</si>
  <si>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</si>
  <si>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</si>
  <si>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</si>
  <si>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</si>
  <si>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</si>
  <si>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</si>
  <si>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</si>
  <si>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</si>
  <si>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</si>
  <si>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</si>
  <si>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</si>
  <si>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</si>
  <si>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</si>
  <si>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</si>
  <si>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</si>
  <si>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</si>
  <si>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</si>
  <si>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</si>
  <si>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</si>
  <si>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</si>
  <si>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</si>
  <si>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</si>
  <si>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</si>
  <si>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</si>
  <si>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</si>
  <si>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</si>
  <si>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</si>
  <si>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</si>
  <si>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</si>
  <si>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</si>
  <si>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</si>
  <si>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</si>
  <si>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</si>
  <si>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</si>
  <si>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</si>
  <si>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</si>
  <si>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</si>
  <si>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</si>
  <si>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</si>
  <si>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</si>
  <si>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</si>
  <si>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</si>
  <si>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</si>
  <si>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</si>
  <si>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</si>
  <si>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</si>
  <si>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</si>
  <si>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</si>
  <si>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</si>
  <si>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</si>
  <si>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</si>
  <si>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</si>
  <si>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</si>
  <si>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</si>
  <si>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</si>
  <si>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</si>
  <si>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</si>
  <si>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</si>
  <si>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</si>
  <si>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</si>
  <si>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</si>
  <si>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</si>
  <si>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</si>
  <si>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</si>
  <si>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</si>
  <si>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</si>
  <si>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</si>
  <si>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</si>
  <si>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</si>
  <si>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</si>
  <si>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</si>
  <si>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</si>
  <si>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</si>
  <si>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</si>
  <si>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</si>
  <si>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</si>
  <si>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</si>
  <si>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</si>
  <si>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</si>
  <si>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</si>
  <si>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</si>
  <si>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</si>
  <si>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</si>
  <si>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</si>
  <si>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</si>
  <si>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</si>
  <si>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</si>
  <si>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</si>
  <si>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</si>
  <si>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</si>
  <si>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</si>
  <si>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</si>
  <si>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</si>
  <si>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</si>
  <si>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</si>
  <si>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</si>
  <si>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</si>
  <si>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</si>
  <si>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</si>
  <si>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</si>
  <si>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</si>
  <si>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</si>
  <si>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</si>
  <si>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</si>
  <si>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</si>
  <si>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</si>
  <si>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</si>
  <si>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</si>
  <si>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</si>
  <si>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</si>
  <si>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</si>
  <si>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</si>
  <si>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</si>
  <si>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</si>
  <si>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</si>
  <si>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</si>
  <si>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</si>
  <si>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</si>
  <si>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</si>
  <si>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</si>
  <si>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</si>
  <si>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</si>
  <si>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</si>
  <si>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</si>
  <si>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</si>
  <si>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</si>
  <si>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</si>
  <si>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</si>
  <si>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</si>
  <si>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</si>
  <si>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</si>
  <si>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</si>
  <si>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</si>
  <si>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</si>
  <si>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</si>
  <si>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</si>
  <si>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</si>
  <si>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</si>
  <si>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</si>
  <si>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</si>
  <si>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</si>
  <si>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</si>
  <si>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</si>
  <si>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</si>
  <si>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</si>
  <si>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</si>
  <si>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</si>
  <si>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</si>
  <si>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</si>
  <si>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</si>
  <si>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</si>
  <si>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</si>
  <si>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</si>
  <si>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</si>
  <si>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</si>
  <si>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</si>
  <si>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</si>
  <si>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</si>
  <si>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</si>
  <si>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</si>
  <si>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</si>
  <si>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</si>
  <si>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</si>
  <si>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</si>
  <si>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</si>
  <si>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</si>
  <si>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</si>
  <si>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</si>
  <si>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</si>
  <si>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</si>
  <si>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</si>
  <si>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</si>
  <si>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</si>
  <si>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</si>
  <si>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</si>
  <si>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</si>
  <si>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</si>
  <si>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</si>
  <si>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</si>
  <si>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</si>
  <si>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</si>
  <si>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</si>
  <si>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</si>
  <si>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</si>
  <si>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</si>
  <si>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</si>
  <si>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</si>
  <si>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</si>
  <si>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</si>
  <si>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</si>
  <si>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</si>
  <si>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</si>
  <si>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</si>
  <si>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</si>
  <si>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</si>
  <si>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</si>
  <si>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</si>
  <si>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</si>
  <si>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</si>
  <si>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</si>
  <si>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</si>
  <si>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</si>
  <si>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</si>
  <si>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</si>
  <si>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</si>
  <si>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</si>
  <si>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</si>
  <si>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</si>
  <si>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</si>
  <si>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</si>
  <si>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</si>
  <si>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</si>
  <si>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</si>
  <si>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</si>
  <si>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</si>
  <si>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</si>
  <si>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</si>
  <si>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</si>
  <si>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</si>
  <si>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</si>
  <si>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</si>
  <si>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</si>
  <si>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</si>
  <si>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</si>
  <si>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</si>
  <si>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</si>
  <si>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</si>
  <si>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</si>
  <si>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</si>
  <si>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</si>
  <si>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</si>
  <si>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</si>
  <si>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</si>
  <si>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</si>
  <si>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</si>
  <si>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</si>
  <si>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</si>
  <si>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</si>
  <si>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</si>
  <si>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</si>
  <si>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</si>
  <si>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</si>
  <si>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</si>
  <si>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</si>
  <si>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</si>
  <si>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</si>
  <si>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</si>
  <si>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</si>
  <si>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</si>
  <si>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</si>
  <si>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</si>
  <si>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</si>
  <si>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</si>
  <si>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</si>
  <si>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</si>
  <si>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</si>
  <si>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</si>
  <si>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</si>
  <si>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</si>
  <si>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</si>
  <si>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</si>
  <si>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</si>
  <si>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</si>
  <si>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</si>
  <si>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</si>
  <si>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</si>
  <si>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</si>
  <si>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</si>
  <si>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</si>
  <si>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</si>
  <si>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</si>
  <si>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</si>
  <si>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</si>
  <si>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</si>
  <si>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</si>
  <si>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</si>
  <si>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</si>
  <si>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</si>
  <si>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</si>
  <si>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</si>
  <si>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</si>
  <si>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</si>
  <si>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</si>
  <si>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</si>
  <si>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</si>
  <si>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</si>
  <si>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</si>
  <si>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</si>
  <si>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</si>
  <si>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</si>
  <si>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</si>
  <si>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</si>
  <si>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</si>
  <si>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</si>
  <si>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</si>
  <si>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</si>
  <si>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</si>
  <si>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</si>
  <si>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</si>
  <si>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</si>
  <si>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</si>
  <si>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</si>
  <si>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</si>
  <si>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</si>
  <si>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</si>
  <si>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</si>
  <si>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</si>
  <si>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</si>
  <si>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</si>
  <si>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</si>
  <si>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</si>
  <si>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</si>
  <si>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</si>
  <si>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</si>
  <si>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</si>
  <si>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</si>
  <si>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</si>
  <si>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</si>
  <si>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</si>
  <si>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</si>
  <si>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</si>
  <si>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</si>
  <si>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</si>
  <si>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</si>
  <si>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</si>
  <si>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</si>
  <si>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</si>
  <si>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</si>
  <si>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</si>
  <si>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</si>
  <si>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</si>
  <si>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</si>
  <si>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</si>
  <si>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</si>
  <si>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</si>
  <si>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</si>
  <si>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</si>
  <si>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</si>
  <si>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</si>
  <si>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</si>
  <si>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</si>
  <si>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</si>
  <si>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</si>
  <si>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</si>
  <si>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</si>
  <si>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</si>
  <si>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</si>
  <si>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</si>
  <si>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</si>
  <si>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</si>
  <si>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</si>
  <si>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</si>
  <si>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</si>
  <si>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</si>
  <si>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</si>
  <si>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</si>
  <si>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</si>
  <si>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</si>
  <si>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</si>
  <si>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</si>
  <si>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</si>
  <si>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</si>
  <si>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</si>
  <si>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</si>
  <si>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</si>
  <si>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</si>
  <si>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</si>
  <si>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</si>
  <si>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</si>
  <si>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</si>
  <si>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</si>
  <si>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</si>
  <si>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</si>
  <si>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</si>
  <si>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</si>
  <si>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</si>
  <si>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</si>
  <si>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</si>
  <si>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</si>
  <si>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</si>
  <si>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</si>
  <si>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</si>
  <si>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</si>
  <si>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</si>
  <si>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</si>
  <si>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</si>
  <si>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</si>
  <si>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</si>
  <si>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</si>
  <si>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</si>
  <si>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</si>
  <si>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</si>
  <si>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</si>
  <si>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</si>
  <si>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</si>
  <si>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</si>
  <si>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</si>
  <si>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</si>
  <si>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</si>
  <si>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</si>
  <si>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</si>
  <si>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</si>
  <si>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</si>
  <si>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</si>
  <si>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</si>
  <si>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</si>
  <si>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</si>
  <si>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</si>
  <si>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</si>
  <si>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</si>
  <si>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</si>
  <si>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</si>
  <si>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</si>
  <si>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</si>
  <si>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</si>
  <si>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</si>
  <si>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</si>
  <si>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</si>
  <si>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</si>
  <si>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</si>
  <si>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</si>
  <si>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</si>
  <si>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</si>
  <si>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</si>
  <si>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</si>
  <si>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</si>
  <si>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</si>
  <si>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</si>
  <si>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</si>
  <si>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</si>
  <si>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</si>
  <si>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</si>
  <si>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</si>
  <si>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</si>
  <si>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</si>
  <si>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</si>
  <si>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</si>
  <si>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</si>
  <si>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</si>
  <si>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</si>
  <si>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</si>
  <si>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</si>
  <si>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</si>
  <si>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</si>
  <si>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</si>
  <si>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</si>
  <si>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</si>
  <si>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</si>
  <si>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</si>
  <si>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</si>
  <si>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</si>
  <si>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</si>
  <si>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</si>
  <si>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</si>
  <si>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</si>
  <si>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</si>
  <si>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</si>
  <si>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</si>
  <si>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</si>
  <si>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</si>
  <si>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</si>
  <si>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</si>
  <si>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</si>
  <si>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</si>
  <si>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</si>
  <si>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</si>
  <si>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</si>
  <si>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</si>
  <si>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</si>
  <si>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</si>
  <si>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</si>
  <si>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</si>
  <si>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</si>
  <si>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</si>
  <si>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</si>
  <si>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</si>
  <si>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</si>
  <si>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</si>
  <si>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</si>
  <si>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</si>
  <si>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</si>
  <si>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</si>
  <si>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</si>
  <si>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</si>
  <si>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</si>
  <si>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</si>
  <si>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</si>
  <si>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</si>
  <si>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</si>
  <si>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</si>
  <si>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</si>
  <si>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</si>
  <si>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</si>
  <si>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</si>
  <si>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</si>
  <si>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</si>
  <si>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</si>
  <si>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</si>
  <si>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</si>
  <si>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</si>
  <si>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</si>
  <si>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</si>
  <si>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</si>
  <si>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</si>
  <si>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</si>
  <si>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</si>
  <si>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</si>
  <si>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</si>
  <si>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</si>
  <si>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</si>
  <si>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</si>
  <si>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</si>
  <si>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</si>
  <si>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</si>
  <si>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</si>
  <si>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</si>
  <si>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</si>
  <si>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</si>
  <si>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</si>
  <si>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</si>
  <si>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</si>
  <si>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</si>
  <si>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</si>
  <si>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</si>
  <si>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</si>
  <si>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</si>
  <si>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</si>
  <si>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</si>
  <si>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</si>
  <si>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</si>
  <si>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</si>
  <si>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</si>
  <si>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</si>
  <si>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</si>
  <si>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</si>
  <si>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</si>
  <si>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</si>
  <si>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</si>
  <si>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</si>
  <si>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</si>
  <si>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</si>
  <si>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</si>
  <si>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</si>
  <si>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</si>
  <si>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</si>
  <si>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</si>
  <si>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</si>
  <si>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</si>
  <si>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</si>
  <si>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</si>
  <si>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</si>
  <si>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</si>
  <si>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</si>
  <si>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</si>
  <si>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</si>
  <si>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</si>
  <si>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</si>
  <si>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</si>
  <si>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</si>
  <si>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</si>
  <si>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</si>
  <si>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</si>
  <si>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</si>
  <si>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</si>
  <si>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</si>
  <si>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</si>
  <si>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</si>
  <si>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</si>
  <si>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</si>
  <si>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</si>
  <si>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</si>
  <si>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</si>
  <si>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</si>
  <si>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</si>
  <si>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</si>
  <si>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</si>
  <si>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</si>
  <si>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</si>
  <si>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</si>
  <si>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</si>
  <si>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</si>
  <si>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</si>
  <si>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</si>
  <si>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</si>
  <si>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</si>
  <si>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</si>
  <si>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</si>
  <si>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</si>
  <si>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</si>
  <si>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</si>
  <si>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</si>
  <si>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</si>
  <si>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</si>
  <si>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</si>
  <si>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</si>
  <si>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</si>
  <si>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</si>
  <si>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</si>
  <si>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</si>
  <si>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</si>
  <si>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</si>
  <si>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</si>
  <si>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</si>
  <si>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</si>
  <si>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</si>
  <si>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</si>
  <si>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</si>
  <si>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</si>
  <si>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</si>
  <si>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</si>
  <si>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</si>
  <si>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</si>
  <si>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</si>
  <si>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</si>
  <si>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</si>
  <si>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</si>
  <si>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</si>
  <si>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</si>
  <si>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</si>
  <si>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</si>
  <si>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</si>
  <si>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</si>
  <si>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</si>
  <si>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</si>
  <si>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</si>
  <si>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</si>
  <si>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</si>
  <si>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</si>
  <si>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</si>
  <si>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</si>
  <si>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</si>
  <si>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</si>
  <si>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</si>
  <si>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</si>
  <si>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</si>
  <si>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</si>
  <si>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</si>
  <si>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</si>
  <si>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</si>
  <si>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</si>
  <si>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</si>
  <si>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</si>
  <si>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</si>
  <si>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</si>
  <si>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</si>
  <si>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</si>
  <si>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</si>
  <si>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</si>
  <si>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</si>
  <si>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</si>
  <si>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</si>
  <si>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</si>
  <si>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</si>
  <si>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</si>
  <si>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</si>
  <si>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</si>
  <si>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</si>
  <si>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</si>
  <si>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</si>
  <si>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</si>
  <si>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</si>
  <si>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</si>
  <si>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</si>
  <si>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</si>
  <si>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</si>
  <si>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</si>
  <si>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</si>
  <si>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</si>
  <si>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</si>
  <si>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</si>
  <si>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</si>
  <si>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</si>
  <si>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</si>
  <si>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</si>
  <si>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</si>
  <si>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</si>
  <si>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</si>
  <si>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</si>
  <si>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</si>
  <si>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</si>
  <si>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</si>
  <si>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</si>
  <si>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</si>
  <si>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</si>
  <si>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</si>
  <si>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</si>
  <si>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</si>
  <si>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</si>
  <si>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</si>
  <si>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</si>
  <si>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</si>
  <si>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</si>
  <si>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</si>
  <si>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</si>
  <si>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</si>
  <si>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</si>
  <si>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</si>
  <si>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</si>
  <si>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</si>
  <si>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</si>
  <si>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</si>
  <si>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</si>
  <si>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</si>
  <si>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</si>
  <si>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</si>
  <si>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</si>
  <si>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</si>
  <si>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</si>
  <si>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</si>
  <si>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</si>
  <si>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</si>
  <si>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</si>
  <si>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</si>
  <si>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</si>
  <si>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</si>
  <si>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</si>
  <si>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</si>
  <si>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</si>
  <si>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</si>
  <si>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</si>
  <si>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</si>
  <si>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</si>
  <si>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</si>
  <si>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</si>
  <si>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</si>
  <si>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</si>
  <si>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</si>
  <si>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</si>
  <si>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</si>
  <si>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</si>
  <si>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</si>
  <si>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</si>
  <si>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</si>
  <si>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</si>
  <si>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</si>
  <si>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</si>
  <si>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</si>
  <si>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</si>
  <si>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</si>
  <si>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</si>
  <si>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</si>
  <si>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</si>
  <si>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</si>
  <si>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</si>
  <si>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</si>
  <si>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</si>
  <si>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</si>
  <si>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</si>
  <si>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</si>
  <si>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</si>
  <si>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</si>
  <si>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</si>
  <si>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</si>
  <si>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</si>
  <si>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</si>
  <si>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</si>
  <si>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</si>
  <si>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</si>
  <si>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</si>
  <si>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</si>
  <si>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</si>
  <si>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</si>
  <si>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</si>
  <si>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</si>
  <si>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</si>
  <si>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</si>
  <si>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</si>
  <si>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</si>
  <si>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</si>
  <si>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</si>
  <si>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</si>
  <si>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</si>
  <si>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</si>
  <si>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</si>
  <si>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</si>
  <si>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</si>
  <si>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</si>
  <si>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</si>
  <si>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</si>
  <si>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</si>
  <si>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</si>
  <si>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</si>
  <si>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</si>
  <si>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</si>
  <si>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</si>
  <si>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</si>
  <si>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</si>
  <si>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</si>
  <si>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</si>
  <si>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</si>
  <si>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</si>
  <si>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</si>
  <si>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</si>
  <si>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</si>
  <si>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</si>
  <si>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</si>
  <si>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</si>
  <si>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</si>
  <si>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</si>
  <si>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</si>
  <si>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</si>
  <si>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</si>
  <si>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</si>
  <si>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</si>
  <si>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</si>
  <si>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</si>
  <si>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</si>
  <si>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</si>
  <si>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</si>
  <si>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</si>
  <si>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</si>
  <si>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</si>
  <si>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</si>
  <si>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</si>
  <si>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</si>
  <si>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</si>
  <si>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</si>
  <si>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</si>
  <si>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</si>
  <si>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</si>
  <si>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</si>
  <si>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</si>
  <si>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</si>
  <si>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</si>
  <si>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</si>
  <si>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</si>
  <si>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</si>
  <si>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</si>
  <si>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</si>
  <si>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</si>
  <si>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</si>
  <si>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</si>
  <si>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</si>
  <si>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</si>
  <si>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</si>
  <si>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</si>
  <si>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</si>
  <si>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</si>
  <si>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</si>
  <si>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</si>
  <si>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</si>
  <si>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</si>
  <si>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</si>
  <si>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</si>
  <si>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</si>
  <si>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</si>
  <si>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</si>
  <si>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</si>
  <si>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</si>
  <si>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</si>
  <si>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</si>
  <si>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</si>
  <si>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</si>
  <si>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</si>
  <si>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</si>
  <si>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</si>
  <si>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</si>
  <si>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</si>
  <si>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</si>
  <si>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</si>
  <si>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</si>
  <si>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</si>
  <si>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</si>
  <si>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</si>
  <si>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</si>
  <si>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</si>
  <si>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</si>
  <si>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</si>
  <si>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</si>
  <si>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</si>
  <si>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</si>
  <si>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</si>
  <si>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</si>
  <si>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</si>
  <si>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</si>
  <si>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</si>
  <si>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</si>
  <si>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</si>
  <si>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</si>
  <si>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</si>
  <si>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</si>
  <si>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</si>
  <si>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</si>
  <si>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</si>
  <si>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</si>
  <si>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</si>
  <si>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</si>
  <si>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</si>
  <si>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</si>
  <si>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</si>
  <si>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</si>
  <si>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</si>
  <si>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</si>
  <si>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</si>
  <si>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</si>
  <si>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</si>
  <si>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</si>
  <si>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</si>
  <si>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</si>
  <si>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</si>
  <si>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</si>
  <si>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</si>
  <si>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</si>
  <si>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</si>
  <si>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</si>
  <si>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</si>
  <si>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</si>
  <si>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</si>
  <si>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</si>
  <si>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</si>
  <si>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</si>
  <si>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</si>
  <si>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</si>
  <si>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</si>
  <si>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</si>
  <si>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</si>
  <si>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</si>
  <si>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</si>
  <si>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</si>
  <si>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</si>
  <si>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</si>
  <si>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</si>
  <si>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</si>
  <si>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</si>
  <si>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</si>
  <si>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</si>
  <si>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</si>
  <si>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</si>
  <si>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</si>
  <si>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</si>
  <si>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</si>
  <si>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</si>
  <si>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</si>
  <si>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</si>
  <si>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</si>
  <si>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</si>
  <si>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</si>
  <si>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</si>
  <si>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</si>
  <si>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</si>
  <si>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</si>
  <si>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</si>
  <si>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</si>
  <si>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</si>
  <si>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</si>
  <si>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</si>
  <si>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</si>
  <si>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</si>
  <si>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</si>
  <si>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</si>
  <si>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</si>
  <si>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</si>
  <si>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</si>
  <si>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</si>
  <si>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</si>
  <si>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</si>
  <si>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</si>
  <si>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</si>
  <si>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</si>
  <si>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</si>
  <si>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</si>
  <si>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</si>
  <si>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</si>
  <si>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</si>
  <si>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</si>
  <si>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</si>
  <si>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</si>
  <si>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</si>
  <si>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</si>
  <si>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</si>
  <si>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</si>
  <si>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</si>
  <si>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</si>
  <si>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</si>
  <si>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</si>
  <si>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</si>
  <si>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</si>
  <si>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</si>
  <si>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</si>
  <si>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</si>
  <si>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</si>
  <si>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</si>
  <si>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</si>
  <si>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</si>
  <si>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</si>
  <si>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</si>
  <si>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</si>
  <si>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</si>
  <si>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</si>
  <si>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</si>
  <si>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</si>
  <si>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</si>
  <si>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</si>
  <si>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</si>
  <si>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</si>
  <si>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</si>
  <si>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</si>
  <si>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</si>
  <si>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</si>
  <si>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</si>
  <si>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</si>
  <si>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</si>
  <si>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</si>
  <si>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</si>
  <si>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</si>
  <si>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</si>
  <si>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</si>
  <si>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</si>
  <si>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</si>
  <si>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</si>
  <si>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</si>
  <si>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</si>
  <si>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</si>
  <si>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</si>
  <si>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</si>
  <si>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</si>
  <si>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</si>
  <si>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</si>
  <si>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</si>
  <si>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</si>
  <si>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</si>
  <si>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</si>
  <si>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</si>
  <si>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</si>
  <si>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</si>
  <si>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</si>
  <si>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</si>
  <si>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</si>
  <si>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</si>
  <si>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</si>
  <si>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</si>
  <si>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</si>
  <si>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</si>
  <si>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</si>
  <si>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</si>
  <si>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</si>
  <si>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</si>
  <si>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</si>
  <si>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</si>
  <si>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</si>
  <si>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</si>
  <si>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</si>
  <si>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</si>
  <si>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</si>
  <si>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</si>
  <si>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</si>
  <si>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</si>
  <si>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</si>
  <si>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</si>
  <si>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</si>
  <si>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</si>
  <si>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</si>
  <si>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</si>
  <si>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</si>
  <si>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</si>
  <si>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</si>
  <si>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</si>
  <si>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</si>
  <si>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</si>
  <si>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</si>
  <si>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</si>
  <si>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</si>
  <si>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</si>
  <si>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</si>
  <si>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</si>
  <si>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</si>
  <si>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</si>
  <si>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</si>
  <si>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</si>
  <si>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</si>
  <si>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</si>
  <si>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</si>
  <si>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</si>
  <si>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</si>
  <si>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</si>
  <si>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</si>
  <si>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</si>
  <si>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</si>
  <si>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</si>
  <si>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</si>
  <si>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</si>
  <si>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</si>
  <si>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</si>
  <si>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</si>
  <si>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</si>
  <si>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</si>
  <si>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</si>
  <si>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</si>
  <si>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</si>
  <si>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</si>
  <si>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</si>
  <si>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</si>
  <si>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</si>
  <si>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</si>
  <si>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</si>
  <si>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</si>
  <si>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</si>
  <si>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</si>
  <si>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</si>
  <si>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</si>
  <si>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</si>
  <si>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</si>
  <si>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</si>
  <si>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</si>
  <si>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</si>
  <si>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</si>
  <si>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</si>
  <si>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</si>
  <si>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</si>
  <si>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</si>
  <si>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</si>
  <si>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</si>
  <si>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</si>
  <si>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</si>
  <si>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</si>
  <si>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</si>
  <si>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</si>
  <si>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</si>
  <si>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</si>
  <si>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</si>
  <si>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</si>
  <si>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</si>
  <si>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</si>
  <si>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</si>
  <si>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</si>
  <si>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</si>
  <si>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</si>
  <si>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</si>
  <si>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</si>
  <si>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</si>
  <si>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</si>
  <si>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</si>
  <si>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</si>
  <si>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</si>
  <si>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</si>
  <si>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</si>
  <si>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</si>
  <si>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</si>
  <si>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</si>
  <si>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</si>
  <si>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</si>
  <si>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</si>
  <si>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</si>
  <si>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</si>
  <si>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</si>
  <si>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</si>
  <si>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</si>
  <si>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</si>
  <si>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</si>
  <si>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</si>
  <si>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</si>
  <si>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</si>
  <si>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</si>
  <si>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</si>
  <si>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</si>
  <si>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</si>
  <si>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</si>
  <si>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</si>
  <si>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</si>
  <si>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</si>
  <si>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</si>
  <si>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</si>
  <si>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</si>
  <si>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</si>
  <si>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</si>
  <si>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</si>
  <si>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</si>
  <si>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</si>
  <si>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</si>
  <si>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</si>
  <si>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</si>
  <si>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</si>
  <si>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</si>
  <si>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</si>
  <si>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</si>
  <si>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</si>
  <si>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</si>
  <si>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</si>
  <si>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</si>
  <si>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</si>
  <si>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</si>
  <si>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</si>
  <si>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</si>
  <si>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</si>
  <si>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</si>
  <si>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</si>
  <si>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</si>
  <si>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</si>
  <si>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</si>
  <si>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</si>
  <si>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</si>
  <si>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</si>
  <si>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</si>
  <si>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</si>
  <si>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</si>
  <si>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</si>
  <si>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</si>
  <si>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</si>
  <si>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</si>
  <si>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</si>
  <si>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</si>
  <si>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</si>
  <si>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</si>
  <si>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</si>
  <si>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</si>
  <si>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</si>
  <si>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</si>
  <si>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</si>
  <si>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</si>
  <si>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</si>
  <si>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</si>
  <si>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</si>
  <si>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</si>
  <si>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</si>
  <si>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</si>
  <si>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</si>
  <si>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</si>
  <si>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</si>
  <si>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</si>
  <si>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</si>
  <si>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</si>
  <si>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</si>
  <si>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</si>
  <si>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</si>
  <si>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</si>
  <si>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</si>
  <si>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</si>
  <si>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</si>
  <si>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</si>
  <si>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</si>
  <si>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</si>
  <si>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</si>
  <si>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</si>
  <si>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</si>
  <si>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</si>
  <si>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</si>
  <si>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</si>
  <si>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</si>
  <si>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</si>
  <si>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</si>
  <si>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</si>
  <si>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</si>
  <si>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</si>
  <si>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</si>
  <si>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</si>
  <si>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</si>
  <si>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</si>
  <si>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</si>
  <si>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</si>
  <si>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</si>
  <si>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</si>
  <si>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</si>
  <si>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</si>
  <si>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</si>
  <si>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</si>
  <si>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</si>
  <si>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</si>
  <si>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</si>
  <si>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</si>
  <si>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</si>
  <si>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</si>
  <si>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</si>
  <si>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</si>
  <si>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</si>
  <si>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</si>
  <si>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</si>
  <si>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</si>
  <si>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</si>
  <si>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</si>
  <si>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</si>
  <si>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</si>
  <si>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</si>
  <si>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</si>
  <si>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</si>
  <si>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</si>
  <si>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</si>
  <si>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</si>
  <si>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</si>
  <si>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</si>
  <si>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</si>
  <si>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</si>
  <si>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</si>
  <si>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</si>
  <si>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</si>
  <si>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</si>
  <si>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</si>
  <si>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</si>
  <si>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</si>
  <si>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</si>
  <si>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</si>
  <si>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</si>
  <si>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</si>
  <si>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</si>
  <si>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</si>
  <si>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</si>
  <si>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</si>
  <si>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</si>
  <si>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</si>
  <si>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</si>
  <si>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</si>
  <si>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</si>
  <si>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</si>
  <si>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</si>
  <si>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</si>
  <si>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</si>
  <si>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</si>
  <si>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</si>
  <si>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</si>
  <si>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</si>
  <si>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</si>
  <si>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</si>
  <si>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</si>
  <si>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</si>
  <si>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</si>
  <si>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</si>
  <si>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</si>
  <si>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</si>
  <si>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</si>
  <si>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</si>
  <si>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</si>
  <si>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</si>
  <si>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</si>
  <si>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</si>
  <si>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</si>
  <si>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</si>
  <si>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</si>
  <si>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</si>
  <si>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</si>
  <si>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</si>
  <si>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</si>
  <si>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</si>
  <si>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</si>
  <si>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</si>
  <si>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</si>
  <si>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</si>
  <si>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</si>
  <si>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</si>
  <si>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</si>
  <si>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</si>
  <si>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</si>
  <si>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</si>
  <si>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</si>
  <si>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</si>
  <si>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</si>
  <si>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</si>
  <si>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</si>
  <si>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</si>
  <si>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</si>
  <si>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</si>
  <si>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</si>
  <si>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</si>
  <si>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</si>
  <si>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</si>
  <si>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</si>
  <si>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</si>
  <si>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</si>
  <si>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</si>
  <si>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</si>
  <si>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</si>
  <si>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</si>
  <si>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</si>
  <si>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</si>
  <si>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</si>
  <si>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</si>
  <si>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</si>
  <si>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</si>
  <si>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</si>
  <si>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</si>
  <si>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</si>
  <si>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</si>
  <si>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</si>
  <si>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</si>
  <si>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</si>
  <si>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</si>
  <si>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</si>
  <si>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</si>
  <si>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</si>
  <si>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</si>
  <si>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</si>
  <si>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</si>
  <si>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</si>
  <si>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</si>
  <si>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</si>
  <si>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</si>
  <si>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</si>
  <si>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</si>
  <si>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</si>
  <si>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</si>
  <si>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</si>
  <si>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</si>
  <si>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</si>
  <si>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</si>
  <si>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</si>
  <si>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</si>
  <si>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</si>
  <si>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</si>
  <si>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</si>
  <si>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</si>
  <si>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</si>
  <si>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</si>
  <si>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</si>
  <si>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</si>
  <si>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</si>
  <si>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</si>
  <si>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</si>
  <si>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</si>
  <si>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</si>
  <si>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</si>
  <si>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</si>
  <si>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</si>
  <si>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</si>
  <si>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</si>
  <si>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</si>
  <si>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</si>
  <si>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</si>
  <si>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</si>
  <si>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</si>
  <si>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</si>
  <si>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</si>
  <si>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</si>
  <si>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</si>
  <si>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</si>
  <si>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</si>
  <si>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</si>
  <si>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</si>
  <si>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</si>
  <si>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</si>
  <si>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</si>
  <si>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</si>
  <si>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</si>
  <si>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</si>
  <si>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</si>
  <si>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</si>
  <si>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</si>
  <si>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</si>
  <si>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</si>
  <si>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</si>
  <si>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</si>
  <si>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</si>
  <si>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</si>
  <si>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</si>
  <si>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</si>
  <si>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</si>
  <si>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</si>
  <si>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</si>
  <si>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</si>
  <si>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</si>
  <si>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</si>
  <si>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</si>
  <si>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</si>
  <si>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</si>
  <si>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</si>
  <si>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</si>
  <si>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</si>
  <si>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</si>
  <si>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</si>
  <si>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</si>
  <si>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</si>
  <si>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</si>
  <si>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</si>
  <si>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</si>
  <si>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</si>
  <si>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</si>
  <si>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</si>
  <si>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</si>
  <si>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</si>
  <si>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</si>
  <si>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</si>
  <si>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</si>
  <si>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</si>
  <si>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</si>
  <si>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</si>
  <si>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</si>
  <si>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</si>
  <si>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</si>
  <si>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</si>
  <si>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</si>
  <si>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</si>
  <si>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</si>
  <si>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</si>
  <si>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</si>
  <si>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</si>
  <si>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</si>
  <si>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</si>
  <si>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</si>
  <si>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</si>
  <si>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</si>
  <si>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</si>
  <si>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</si>
  <si>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</si>
  <si>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</si>
  <si>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</si>
  <si>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</si>
  <si>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</si>
  <si>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</si>
  <si>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</si>
  <si>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</si>
  <si>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</si>
  <si>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</si>
  <si>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</si>
  <si>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</si>
  <si>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</si>
  <si>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</si>
  <si>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</si>
  <si>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</si>
  <si>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</si>
  <si>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</si>
  <si>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</si>
  <si>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</si>
  <si>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</si>
  <si>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</si>
  <si>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</si>
  <si>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</si>
  <si>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</si>
  <si>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</si>
  <si>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</si>
  <si>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</si>
  <si>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</si>
  <si>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</si>
  <si>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</si>
  <si>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</si>
  <si>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</si>
  <si>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</si>
  <si>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</si>
  <si>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</si>
  <si>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</si>
  <si>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</si>
  <si>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</si>
  <si>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</si>
  <si>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</si>
  <si>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</si>
  <si>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</si>
  <si>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</si>
  <si>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</si>
  <si>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</si>
  <si>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</si>
  <si>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</si>
  <si>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</si>
  <si>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</si>
  <si>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</si>
  <si>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</si>
  <si>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</si>
  <si>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</si>
  <si>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</si>
  <si>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</si>
  <si>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</si>
  <si>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</si>
  <si>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</si>
  <si>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</si>
  <si>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</si>
  <si>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</si>
  <si>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</si>
  <si>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</si>
  <si>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</si>
  <si>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</si>
  <si>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</si>
  <si>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</si>
  <si>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</si>
  <si>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</si>
  <si>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</si>
  <si>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</si>
  <si>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</si>
  <si>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</si>
  <si>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</si>
  <si>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</si>
  <si>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</si>
  <si>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</si>
  <si>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</si>
  <si>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</si>
  <si>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</si>
  <si>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</si>
  <si>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</si>
  <si>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</si>
  <si>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</si>
  <si>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</si>
  <si>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</si>
  <si>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</si>
  <si>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</si>
  <si>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</si>
  <si>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</si>
  <si>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</si>
  <si>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</si>
  <si>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</si>
  <si>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</si>
  <si>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</si>
  <si>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</si>
  <si>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</si>
  <si>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</si>
  <si>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</si>
  <si>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</si>
  <si>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</si>
  <si>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</si>
  <si>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</si>
  <si>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</si>
  <si>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</si>
  <si>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</si>
  <si>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</si>
  <si>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</si>
  <si>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</si>
  <si>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</si>
  <si>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</si>
  <si>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</si>
  <si>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</si>
  <si>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</si>
  <si>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</si>
  <si>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</si>
  <si>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</si>
  <si>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</si>
  <si>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</si>
  <si>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</si>
  <si>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</si>
  <si>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</si>
  <si>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</si>
  <si>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</si>
  <si>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</si>
  <si>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</si>
  <si>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</si>
  <si>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</si>
  <si>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</si>
  <si>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</si>
  <si>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</si>
  <si>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</si>
  <si>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</si>
  <si>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</si>
  <si>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</si>
  <si>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</si>
  <si>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</si>
  <si>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</si>
  <si>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</si>
  <si>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</si>
  <si>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</si>
  <si>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</si>
  <si>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</si>
  <si>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</si>
  <si>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</si>
  <si>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</si>
  <si>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</si>
  <si>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</si>
  <si>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</si>
  <si>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</si>
  <si>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</si>
  <si>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</si>
  <si>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</si>
  <si>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</si>
  <si>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</si>
  <si>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</si>
  <si>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</si>
  <si>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</si>
  <si>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</si>
  <si>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</si>
  <si>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</si>
  <si>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</si>
  <si>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</si>
  <si>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</si>
  <si>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</si>
  <si>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</si>
  <si>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</si>
  <si>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</si>
  <si>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</si>
  <si>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</si>
  <si>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</si>
  <si>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</si>
  <si>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</si>
  <si>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</si>
  <si>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</si>
  <si>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</si>
  <si>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</si>
  <si>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</si>
  <si>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</si>
  <si>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</si>
  <si>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</si>
  <si>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</si>
  <si>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</si>
  <si>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</si>
  <si>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</si>
  <si>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</si>
  <si>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</si>
  <si>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</si>
  <si>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</si>
  <si>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</si>
  <si>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</si>
  <si>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</si>
  <si>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</si>
  <si>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</si>
  <si>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</si>
  <si>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</si>
  <si>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</si>
  <si>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</si>
  <si>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</si>
  <si>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</si>
  <si>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</si>
  <si>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</si>
  <si>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</si>
  <si>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</si>
  <si>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</si>
  <si>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</si>
  <si>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</si>
  <si>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</si>
  <si>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</si>
  <si>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</si>
  <si>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</si>
  <si>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</si>
  <si>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</si>
  <si>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</si>
  <si>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</si>
  <si>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</si>
  <si>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</si>
  <si>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</si>
  <si>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</si>
  <si>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</si>
  <si>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</si>
  <si>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</si>
  <si>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</si>
  <si>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</si>
  <si>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</si>
  <si>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</si>
  <si>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</si>
  <si>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</si>
  <si>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</si>
  <si>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</si>
  <si>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</si>
  <si>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</si>
  <si>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</si>
  <si>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</si>
  <si>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</si>
  <si>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</si>
  <si>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</si>
  <si>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</si>
  <si>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</si>
  <si>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</si>
  <si>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</si>
  <si>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</si>
  <si>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</si>
  <si>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</si>
  <si>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</si>
  <si>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</si>
  <si>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</si>
  <si>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</si>
  <si>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</si>
  <si>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</si>
  <si>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</si>
  <si>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</si>
  <si>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</si>
  <si>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</si>
  <si>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</si>
  <si>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</si>
  <si>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</si>
  <si>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</si>
  <si>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</si>
  <si>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</si>
  <si>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</si>
  <si>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</si>
  <si>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</si>
  <si>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</si>
  <si>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</si>
  <si>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</si>
  <si>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</si>
  <si>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</si>
  <si>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</si>
  <si>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</si>
  <si>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</si>
  <si>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</si>
  <si>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</si>
  <si>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</si>
  <si>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</si>
  <si>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</si>
  <si>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</si>
  <si>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</si>
  <si>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</si>
  <si>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</si>
  <si>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</si>
  <si>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</si>
  <si>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</si>
  <si>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</si>
  <si>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</si>
  <si>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</si>
  <si>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</si>
  <si>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</si>
  <si>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</si>
  <si>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</si>
  <si>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</si>
  <si>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</si>
  <si>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</si>
  <si>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</si>
  <si>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</si>
  <si>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</si>
  <si>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</si>
  <si>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</si>
  <si>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</si>
  <si>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</si>
  <si>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</si>
  <si>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</si>
  <si>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</si>
  <si>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</si>
  <si>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</si>
  <si>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</si>
  <si>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</si>
  <si>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</si>
  <si>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</si>
  <si>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</si>
  <si>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</si>
  <si>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</si>
  <si>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</si>
  <si>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</si>
  <si>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</si>
  <si>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</si>
  <si>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</si>
  <si>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</si>
  <si>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</si>
  <si>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</si>
  <si>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</si>
  <si>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</si>
  <si>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</si>
  <si>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</si>
  <si>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</si>
  <si>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</si>
  <si>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</si>
  <si>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</si>
  <si>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</si>
  <si>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</si>
  <si>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</si>
  <si>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</si>
  <si>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</si>
  <si>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</si>
  <si>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</si>
  <si>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</si>
  <si>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</si>
  <si>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</si>
  <si>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</si>
  <si>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</si>
  <si>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</si>
  <si>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</si>
  <si>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</si>
  <si>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</si>
  <si>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</si>
  <si>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</si>
  <si>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</si>
  <si>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</si>
  <si>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</si>
  <si>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</si>
  <si>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</si>
  <si>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</si>
  <si>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</si>
  <si>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</si>
  <si>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</si>
  <si>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</si>
  <si>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</si>
  <si>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</si>
  <si>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</si>
  <si>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</si>
  <si>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</si>
  <si>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</si>
  <si>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</si>
  <si>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</si>
  <si>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</si>
  <si>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</si>
  <si>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</si>
  <si>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</si>
  <si>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</si>
  <si>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</si>
  <si>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</si>
  <si>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</si>
  <si>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</si>
  <si>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</si>
  <si>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</si>
  <si>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</si>
  <si>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</si>
  <si>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</si>
  <si>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</si>
  <si>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</si>
  <si>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</si>
  <si>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</si>
  <si>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</si>
  <si>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</si>
  <si>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</si>
  <si>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</si>
  <si>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</si>
  <si>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</si>
  <si>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</si>
  <si>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</si>
  <si>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</si>
  <si>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</si>
  <si>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</si>
  <si>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</si>
  <si>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</si>
  <si>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</si>
  <si>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</si>
  <si>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</si>
  <si>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</si>
  <si>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</si>
  <si>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</si>
  <si>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</si>
  <si>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</si>
  <si>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</si>
  <si>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</si>
  <si>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</si>
  <si>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</si>
  <si>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</si>
  <si>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</si>
  <si>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</si>
  <si>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</si>
  <si>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</si>
  <si>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</si>
  <si>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</si>
  <si>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</si>
  <si>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</si>
  <si>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</si>
  <si>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</si>
  <si>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</si>
  <si>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</si>
  <si>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</si>
  <si>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</si>
  <si>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</si>
  <si>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</si>
  <si>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</si>
  <si>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</si>
  <si>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</si>
  <si>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</si>
  <si>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</si>
  <si>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</si>
  <si>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</si>
  <si>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</si>
  <si>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</si>
  <si>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</si>
  <si>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</si>
  <si>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</si>
  <si>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</si>
  <si>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</si>
  <si>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</si>
  <si>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</si>
  <si>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</si>
  <si>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</si>
  <si>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</si>
  <si>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</si>
  <si>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</si>
  <si>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</si>
  <si>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</si>
  <si>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</si>
  <si>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</si>
  <si>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</si>
  <si>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</si>
  <si>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</si>
  <si>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</si>
  <si>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</si>
  <si>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</si>
  <si>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</si>
  <si>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</si>
  <si>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</si>
  <si>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</si>
  <si>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</si>
  <si>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</si>
  <si>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</si>
  <si>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</si>
  <si>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</si>
  <si>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</si>
  <si>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</si>
  <si>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</si>
  <si>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</si>
  <si>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</si>
  <si>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</si>
  <si>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</si>
  <si>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</si>
  <si>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</si>
  <si>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</si>
  <si>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</si>
  <si>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</si>
  <si>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</si>
  <si>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</si>
  <si>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</si>
  <si>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</si>
  <si>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</si>
  <si>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</si>
  <si>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</si>
  <si>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</si>
  <si>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</si>
  <si>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</si>
  <si>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</si>
  <si>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</si>
  <si>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</si>
  <si>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</si>
  <si>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</si>
  <si>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</si>
  <si>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</si>
  <si>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</si>
  <si>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</si>
  <si>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</si>
  <si>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</si>
  <si>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</si>
  <si>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</si>
  <si>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</si>
  <si>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</si>
  <si>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</si>
  <si>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</si>
  <si>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</si>
  <si>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</si>
  <si>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</si>
  <si>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</si>
  <si>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</si>
  <si>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</si>
  <si>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</si>
  <si>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</si>
  <si>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</si>
  <si>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</si>
  <si>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</si>
  <si>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</si>
  <si>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</si>
  <si>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</si>
  <si>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</si>
  <si>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</si>
  <si>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</si>
  <si>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</si>
  <si>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</si>
  <si>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</si>
  <si>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</si>
  <si>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</si>
  <si>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</si>
  <si>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</si>
  <si>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</si>
  <si>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</si>
  <si>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</si>
  <si>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</si>
  <si>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</si>
  <si>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</si>
  <si>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</si>
  <si>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</si>
  <si>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</si>
  <si>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</si>
  <si>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</si>
  <si>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</si>
  <si>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</si>
  <si>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</si>
  <si>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</si>
  <si>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</si>
  <si>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</si>
  <si>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</si>
  <si>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</si>
  <si>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</si>
  <si>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</si>
  <si>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</si>
  <si>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</si>
  <si>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</si>
  <si>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</si>
  <si>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</si>
  <si>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</si>
  <si>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</si>
  <si>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</si>
  <si>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</si>
  <si>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</si>
  <si>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</si>
  <si>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</si>
  <si>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</si>
  <si>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</si>
  <si>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</si>
  <si>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</si>
  <si>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</si>
  <si>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</si>
  <si>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</si>
  <si>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</si>
  <si>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</si>
  <si>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</si>
  <si>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</si>
  <si>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</si>
  <si>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</si>
  <si>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</si>
  <si>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</si>
  <si>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</si>
  <si>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</si>
  <si>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</si>
  <si>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</si>
  <si>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</si>
  <si>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</si>
  <si>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</si>
  <si>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</si>
  <si>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</si>
  <si>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</si>
  <si>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</si>
  <si>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</si>
  <si>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</si>
  <si>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</si>
  <si>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</si>
  <si>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</si>
  <si>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</si>
  <si>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</si>
  <si>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</si>
  <si>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</si>
  <si>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</si>
  <si>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</si>
  <si>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</si>
  <si>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</si>
  <si>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</si>
  <si>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</si>
  <si>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</si>
  <si>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</si>
  <si>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</si>
  <si>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</si>
  <si>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</si>
  <si>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</si>
  <si>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</si>
  <si>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</si>
  <si>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</si>
  <si>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</si>
  <si>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</si>
  <si>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</si>
  <si>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</si>
  <si>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</si>
  <si>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</si>
  <si>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</si>
  <si>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</si>
  <si>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</si>
  <si>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</si>
  <si>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</si>
  <si>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</si>
  <si>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</si>
  <si>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</si>
  <si>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</si>
  <si>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</si>
  <si>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</si>
  <si>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</si>
  <si>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</si>
  <si>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</si>
  <si>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</si>
  <si>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</si>
  <si>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</si>
  <si>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</si>
  <si>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</si>
  <si>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</si>
  <si>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</si>
  <si>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</si>
  <si>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</si>
  <si>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</si>
  <si>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</si>
  <si>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</si>
  <si>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</si>
  <si>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</si>
  <si>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</si>
  <si>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</si>
  <si>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</si>
  <si>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</si>
  <si>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</si>
  <si>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</si>
  <si>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</si>
  <si>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</si>
  <si>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</si>
  <si>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</si>
  <si>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</si>
  <si>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</si>
  <si>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</si>
  <si>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</si>
  <si>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</si>
  <si>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</si>
  <si>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</si>
  <si>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</si>
  <si>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</si>
  <si>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</si>
  <si>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</si>
  <si>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</si>
  <si>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</si>
  <si>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</si>
  <si>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</si>
  <si>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</si>
  <si>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</si>
  <si>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</si>
  <si>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</si>
  <si>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</si>
  <si>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</si>
  <si>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</si>
  <si>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</si>
  <si>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</si>
  <si>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</si>
  <si>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</si>
  <si>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</si>
  <si>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</si>
  <si>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</si>
  <si>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</si>
  <si>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</si>
  <si>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</si>
  <si>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</si>
  <si>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</si>
  <si>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</si>
  <si>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</si>
  <si>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</si>
  <si>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</si>
  <si>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</si>
  <si>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</si>
  <si>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</si>
  <si>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</si>
  <si>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</si>
  <si>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</si>
  <si>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</si>
  <si>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</si>
  <si>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</si>
  <si>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</si>
  <si>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</si>
  <si>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</si>
  <si>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</si>
  <si>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</si>
  <si>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</si>
  <si>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</si>
  <si>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</si>
  <si>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</si>
  <si>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</si>
  <si>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</si>
  <si>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</si>
  <si>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</si>
  <si>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</si>
  <si>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</si>
  <si>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</si>
  <si>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</si>
  <si>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</si>
  <si>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</si>
  <si>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</si>
  <si>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</si>
  <si>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</si>
  <si>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</si>
  <si>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</si>
  <si>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</si>
  <si>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</si>
  <si>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</si>
  <si>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</si>
  <si>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</si>
  <si>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</si>
  <si>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</si>
  <si>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</si>
  <si>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</si>
  <si>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</si>
  <si>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</si>
  <si>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</si>
  <si>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</si>
  <si>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</si>
  <si>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</si>
  <si>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</si>
  <si>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</si>
  <si>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</si>
  <si>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</si>
  <si>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</si>
  <si>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</si>
  <si>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</si>
  <si>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</si>
  <si>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</si>
  <si>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</si>
  <si>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</si>
  <si>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</si>
  <si>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</si>
  <si>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</si>
  <si>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</si>
  <si>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</si>
  <si>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</si>
  <si>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</si>
  <si>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</si>
  <si>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</si>
  <si>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</si>
  <si>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</si>
  <si>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</si>
  <si>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</si>
  <si>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</si>
  <si>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</si>
  <si>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</si>
  <si>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</si>
  <si>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</si>
  <si>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</si>
  <si>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</si>
  <si>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</si>
  <si>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</si>
  <si>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</si>
  <si>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</si>
  <si>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</si>
  <si>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</si>
  <si>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</si>
  <si>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</si>
  <si>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</si>
  <si>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</si>
  <si>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</si>
  <si>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</si>
  <si>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</si>
  <si>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</si>
  <si>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</si>
  <si>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</si>
  <si>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</si>
  <si>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</si>
  <si>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</si>
  <si>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</si>
  <si>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</si>
  <si>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</si>
  <si>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</si>
  <si>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</si>
  <si>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</si>
  <si>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</si>
  <si>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</si>
  <si>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</si>
  <si>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</si>
  <si>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</si>
  <si>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</si>
  <si>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</si>
  <si>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</si>
  <si>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</si>
  <si>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</si>
  <si>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</si>
  <si>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</si>
  <si>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</si>
  <si>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</si>
  <si>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</si>
  <si>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</si>
  <si>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</si>
  <si>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</si>
  <si>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</si>
  <si>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</si>
  <si>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</si>
  <si>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</si>
  <si>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</si>
  <si>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</si>
  <si>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</si>
  <si>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</si>
  <si>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</si>
  <si>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</si>
  <si>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</si>
  <si>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</si>
  <si>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</si>
  <si>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</si>
  <si>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</si>
  <si>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</si>
  <si>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</si>
  <si>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</si>
  <si>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</si>
  <si>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</si>
  <si>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</si>
  <si>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</si>
  <si>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</si>
  <si>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</si>
  <si>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</si>
  <si>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</si>
  <si>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</si>
  <si>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</si>
  <si>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</si>
  <si>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</si>
  <si>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</si>
  <si>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</si>
  <si>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</si>
  <si>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</si>
  <si>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</si>
  <si>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</si>
  <si>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</si>
  <si>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</si>
  <si>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</si>
  <si>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</si>
  <si>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</si>
  <si>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</si>
  <si>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</si>
  <si>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</si>
  <si>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</si>
  <si>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</si>
  <si>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</si>
  <si>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</si>
  <si>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</si>
  <si>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</si>
  <si>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</si>
  <si>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</si>
  <si>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</si>
  <si>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</si>
  <si>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</si>
  <si>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</si>
  <si>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</si>
  <si>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</si>
  <si>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</si>
  <si>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</si>
  <si>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</si>
  <si>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</si>
  <si>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</si>
  <si>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</si>
  <si>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</si>
  <si>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</si>
  <si>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</si>
  <si>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</si>
  <si>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</si>
  <si>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</si>
  <si>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</si>
  <si>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</si>
  <si>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</si>
  <si>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</si>
  <si>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</si>
  <si>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</si>
  <si>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</si>
  <si>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</si>
  <si>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</si>
  <si>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</si>
  <si>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</si>
  <si>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</si>
  <si>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</si>
  <si>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</si>
  <si>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</si>
  <si>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</si>
  <si>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</si>
  <si>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</si>
  <si>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</si>
  <si>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</si>
  <si>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</si>
  <si>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</si>
  <si>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</si>
  <si>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</si>
  <si>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</si>
  <si>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</si>
  <si>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</si>
  <si>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</si>
  <si>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</si>
  <si>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</si>
  <si>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</si>
  <si>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</si>
  <si>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</si>
  <si>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</si>
  <si>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</si>
  <si>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</si>
  <si>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</si>
  <si>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</si>
  <si>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</si>
  <si>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</si>
  <si>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</si>
  <si>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</si>
  <si>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</si>
  <si>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</si>
  <si>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</si>
  <si>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</si>
  <si>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</si>
  <si>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</si>
  <si>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</si>
  <si>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</si>
  <si>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</si>
  <si>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</si>
  <si>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</si>
  <si>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</si>
  <si>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</si>
  <si>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</si>
  <si>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</si>
  <si>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</si>
  <si>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</si>
  <si>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</si>
  <si>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</si>
  <si>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</si>
  <si>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</si>
  <si>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</si>
  <si>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</si>
  <si>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</si>
  <si>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</si>
  <si>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</si>
  <si>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</si>
  <si>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</si>
  <si>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</si>
  <si>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</si>
  <si>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</si>
  <si>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</si>
  <si>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</si>
  <si>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</si>
  <si>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</si>
  <si>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</si>
  <si>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</si>
  <si>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</si>
  <si>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</si>
  <si>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</si>
  <si>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</si>
  <si>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</si>
  <si>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</si>
  <si>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</si>
  <si>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</si>
  <si>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</si>
  <si>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</si>
  <si>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</si>
  <si>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</si>
  <si>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</si>
  <si>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</si>
  <si>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</si>
  <si>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</si>
  <si>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</si>
  <si>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</si>
  <si>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</si>
  <si>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</si>
  <si>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</si>
  <si>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</si>
  <si>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</si>
  <si>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</si>
  <si>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</si>
  <si>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</si>
  <si>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</si>
  <si>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</si>
  <si>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</si>
  <si>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</si>
  <si>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</si>
  <si>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</si>
  <si>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</si>
  <si>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</si>
  <si>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</si>
  <si>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</si>
  <si>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</si>
  <si>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</si>
  <si>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</si>
  <si>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</si>
  <si>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</si>
  <si>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</si>
  <si>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</si>
  <si>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</si>
  <si>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</si>
  <si>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</si>
  <si>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</si>
  <si>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</si>
  <si>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</si>
  <si>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</si>
  <si>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</si>
  <si>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</si>
  <si>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</si>
  <si>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</si>
  <si>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</si>
  <si>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</si>
  <si>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</si>
  <si>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</si>
  <si>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</si>
  <si>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</si>
  <si>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</si>
  <si>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</si>
  <si>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</si>
  <si>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</si>
  <si>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</si>
  <si>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</si>
  <si>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</si>
  <si>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</si>
  <si>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</si>
  <si>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</si>
  <si>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</si>
  <si>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</si>
  <si>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</si>
  <si>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</si>
  <si>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</si>
  <si>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</si>
  <si>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</si>
  <si>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</si>
  <si>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</si>
  <si>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</si>
  <si>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</si>
  <si>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</si>
  <si>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</si>
  <si>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</si>
  <si>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</si>
  <si>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</si>
  <si>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</si>
  <si>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</si>
  <si>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</si>
  <si>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</si>
  <si>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</si>
  <si>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</si>
  <si>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</si>
  <si>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</si>
  <si>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</si>
  <si>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</si>
  <si>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</si>
  <si>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</si>
  <si>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</si>
  <si>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</si>
  <si>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</si>
  <si>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</si>
  <si>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</si>
  <si>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</si>
  <si>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</si>
  <si>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</si>
  <si>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</si>
  <si>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</si>
  <si>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</si>
  <si>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</si>
  <si>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</si>
  <si>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</si>
  <si>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</si>
  <si>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</si>
  <si>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</si>
  <si>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</si>
  <si>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</si>
  <si>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</si>
  <si>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</si>
  <si>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</si>
  <si>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</si>
  <si>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</si>
  <si>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</si>
  <si>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</si>
  <si>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</si>
  <si>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</si>
  <si>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</si>
  <si>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</si>
  <si>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</si>
  <si>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</si>
  <si>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</si>
  <si>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</si>
  <si>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</si>
  <si>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</si>
  <si>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</si>
  <si>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</si>
  <si>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</si>
  <si>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</si>
  <si>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</si>
  <si>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</si>
  <si>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</si>
  <si>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</si>
  <si>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</si>
  <si>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</si>
  <si>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</si>
  <si>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</si>
  <si>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</si>
  <si>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</si>
  <si>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</si>
  <si>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</si>
  <si>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</si>
  <si>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</si>
  <si>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</si>
  <si>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</si>
  <si>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</si>
  <si>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</si>
  <si>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</si>
  <si>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</si>
  <si>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</si>
  <si>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</si>
  <si>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</si>
  <si>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</si>
  <si>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</si>
  <si>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</si>
  <si>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</si>
  <si>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</si>
  <si>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</si>
  <si>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</si>
  <si>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</si>
  <si>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</si>
  <si>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</si>
  <si>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</si>
  <si>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</si>
  <si>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</si>
  <si>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</si>
  <si>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</si>
  <si>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</si>
  <si>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</si>
  <si>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</si>
  <si>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</si>
  <si>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</si>
  <si>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</si>
  <si>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</si>
  <si>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</si>
  <si>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</si>
  <si>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</si>
  <si>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</si>
  <si>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</si>
  <si>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</si>
  <si>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</si>
  <si>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</si>
  <si>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</si>
  <si>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</si>
  <si>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</si>
  <si>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</si>
  <si>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</si>
  <si>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</si>
  <si>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</si>
  <si>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</si>
  <si>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</si>
  <si>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</si>
  <si>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</si>
  <si>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</si>
  <si>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</si>
  <si>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</si>
  <si>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</si>
  <si>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</si>
  <si>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</si>
  <si>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</si>
  <si>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</si>
  <si>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</si>
  <si>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</si>
  <si>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</si>
  <si>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</si>
  <si>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</si>
  <si>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</si>
  <si>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</si>
  <si>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</si>
  <si>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</si>
  <si>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</si>
  <si>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</si>
  <si>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</si>
  <si>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</si>
  <si>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</si>
  <si>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</si>
  <si>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</si>
  <si>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</si>
  <si>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</si>
  <si>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</si>
  <si>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</si>
  <si>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</si>
  <si>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</si>
  <si>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</si>
  <si>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</si>
  <si>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</si>
  <si>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</si>
  <si>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</si>
  <si>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</si>
  <si>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</si>
  <si>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</si>
  <si>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</si>
  <si>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</si>
  <si>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</si>
  <si>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</si>
  <si>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</si>
  <si>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</si>
  <si>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</si>
  <si>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</si>
  <si>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</si>
  <si>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</si>
  <si>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</si>
  <si>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</si>
  <si>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</si>
  <si>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</si>
  <si>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</si>
  <si>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</si>
  <si>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</si>
  <si>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</si>
  <si>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</si>
  <si>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</si>
  <si>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</si>
  <si>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</si>
  <si>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</si>
  <si>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</si>
  <si>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</si>
  <si>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</si>
  <si>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</si>
  <si>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</si>
  <si>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</si>
  <si>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</si>
  <si>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</si>
  <si>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</si>
  <si>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</si>
  <si>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</si>
  <si>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</si>
  <si>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</si>
  <si>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</si>
  <si>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</si>
  <si>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</si>
  <si>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</si>
  <si>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</si>
  <si>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</si>
  <si>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</si>
  <si>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</si>
  <si>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</si>
  <si>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</si>
  <si>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</si>
  <si>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</si>
  <si>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</si>
  <si>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</si>
  <si>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</si>
  <si>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</si>
  <si>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</si>
  <si>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</si>
  <si>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</si>
  <si>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</si>
  <si>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</si>
  <si>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</si>
  <si>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</si>
  <si>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</si>
  <si>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</si>
  <si>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</si>
  <si>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</si>
  <si>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</si>
  <si>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</si>
  <si>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</si>
  <si>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</si>
  <si>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</si>
  <si>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</si>
  <si>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</si>
  <si>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</si>
  <si>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</si>
  <si>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</si>
  <si>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</si>
  <si>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</si>
  <si>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</si>
  <si>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</si>
  <si>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</si>
  <si>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</si>
  <si>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</si>
  <si>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</si>
  <si>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</si>
  <si>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</si>
  <si>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</si>
  <si>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</si>
  <si>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</si>
  <si>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</si>
  <si>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</si>
  <si>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</si>
  <si>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</si>
  <si>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</si>
  <si>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</si>
  <si>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</si>
  <si>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</si>
  <si>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</si>
  <si>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</si>
  <si>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</si>
  <si>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</si>
  <si>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</si>
  <si>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</si>
  <si>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</si>
  <si>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</si>
  <si>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</si>
  <si>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</si>
  <si>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</si>
  <si>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</si>
  <si>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</si>
  <si>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</si>
  <si>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</si>
  <si>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</si>
  <si>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</si>
  <si>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</si>
  <si>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</si>
  <si>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</si>
  <si>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</si>
  <si>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</si>
  <si>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</si>
  <si>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</si>
  <si>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</si>
  <si>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</si>
  <si>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</si>
  <si>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</si>
  <si>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</si>
  <si>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</si>
  <si>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</si>
  <si>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</si>
  <si>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</si>
  <si>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</si>
  <si>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</si>
  <si>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</si>
  <si>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</si>
  <si>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</si>
  <si>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</si>
  <si>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</si>
  <si>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</si>
  <si>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</si>
  <si>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</si>
  <si>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</si>
  <si>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</si>
  <si>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</si>
  <si>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</si>
  <si>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</si>
  <si>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</si>
  <si>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</si>
  <si>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</si>
  <si>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</si>
  <si>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</si>
  <si>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</si>
  <si>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</si>
  <si>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</si>
  <si>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</si>
  <si>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</si>
  <si>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</si>
  <si>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</si>
  <si>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</si>
  <si>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</si>
  <si>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</si>
  <si>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</si>
  <si>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</si>
  <si>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</si>
  <si>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</si>
  <si>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</si>
  <si>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</si>
  <si>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</si>
  <si>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</si>
  <si>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</si>
  <si>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</si>
  <si>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</si>
  <si>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</si>
  <si>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</si>
  <si>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</si>
  <si>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</si>
  <si>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</si>
  <si>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</si>
  <si>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</si>
  <si>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</si>
  <si>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</si>
  <si>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</si>
  <si>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</si>
  <si>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</si>
  <si>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</si>
  <si>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</si>
  <si>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</si>
  <si>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</si>
  <si>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</si>
  <si>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</si>
  <si>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</si>
  <si>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</si>
  <si>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</si>
  <si>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</si>
  <si>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</si>
  <si>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</si>
  <si>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</si>
  <si>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</si>
  <si>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</si>
  <si>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</si>
  <si>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</si>
  <si>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</si>
  <si>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</si>
  <si>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</si>
  <si>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</si>
  <si>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</si>
  <si>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</si>
  <si>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</si>
  <si>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</si>
  <si>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</si>
  <si>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</si>
  <si>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</si>
  <si>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</si>
  <si>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</si>
  <si>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</si>
  <si>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</si>
  <si>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</si>
  <si>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</si>
  <si>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</si>
  <si>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</si>
  <si>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</si>
  <si>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</si>
  <si>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</si>
  <si>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</si>
  <si>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</si>
  <si>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</si>
  <si>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</si>
  <si>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</si>
  <si>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</si>
  <si>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</si>
  <si>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</si>
  <si>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</si>
  <si>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</si>
  <si>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</si>
  <si>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</si>
  <si>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</si>
  <si>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</si>
  <si>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</si>
  <si>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</si>
  <si>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</si>
  <si>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</si>
  <si>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</si>
  <si>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</si>
  <si>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</si>
  <si>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</si>
  <si>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</si>
  <si>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</si>
  <si>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</si>
  <si>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</si>
  <si>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</si>
  <si>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</si>
  <si>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</si>
  <si>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</si>
  <si>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</si>
  <si>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</si>
  <si>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</si>
  <si>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</si>
  <si>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</si>
  <si>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</si>
  <si>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</si>
  <si>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</si>
  <si>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</si>
  <si>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</si>
  <si>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</si>
  <si>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</si>
  <si>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</si>
  <si>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</si>
  <si>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</si>
  <si>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</si>
  <si>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</si>
  <si>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</si>
  <si>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</si>
  <si>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</si>
  <si>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</si>
  <si>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</si>
  <si>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</si>
  <si>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</si>
  <si>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</si>
  <si>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</si>
  <si>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</si>
  <si>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</si>
  <si>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</si>
  <si>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</si>
  <si>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</si>
  <si>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</si>
  <si>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</si>
  <si>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</si>
  <si>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</si>
  <si>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</si>
  <si>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</si>
  <si>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</si>
  <si>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</si>
  <si>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</si>
  <si>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</si>
  <si>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</si>
  <si>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</si>
  <si>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</si>
  <si>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</si>
  <si>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</si>
  <si>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</si>
  <si>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</si>
  <si>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</si>
  <si>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</si>
  <si>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</si>
  <si>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</si>
  <si>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</si>
  <si>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</si>
  <si>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</si>
  <si>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</si>
  <si>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</si>
  <si>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</si>
  <si>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</si>
  <si>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</si>
  <si>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</si>
  <si>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</si>
  <si>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</si>
  <si>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</si>
  <si>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</si>
  <si>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</si>
  <si>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</si>
  <si>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</si>
  <si>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</si>
  <si>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</si>
  <si>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</si>
  <si>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</si>
  <si>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</si>
  <si>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</si>
  <si>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</si>
  <si>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</si>
  <si>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</si>
  <si>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</si>
  <si>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</si>
  <si>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</si>
  <si>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</si>
  <si>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</si>
  <si>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</si>
  <si>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</si>
  <si>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</si>
  <si>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</si>
  <si>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</si>
  <si>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</si>
  <si>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</si>
  <si>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</si>
  <si>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</si>
  <si>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</si>
  <si>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</si>
  <si>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</si>
  <si>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</si>
  <si>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</si>
  <si>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</si>
  <si>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</si>
  <si>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</si>
  <si>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</si>
  <si>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</si>
  <si>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</si>
  <si>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</si>
  <si>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</si>
  <si>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</si>
  <si>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</si>
  <si>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</si>
  <si>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</si>
  <si>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</si>
  <si>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</si>
  <si>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</si>
  <si>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</si>
  <si>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</si>
  <si>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</si>
  <si>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</si>
  <si>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</si>
  <si>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</si>
  <si>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</si>
  <si>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</si>
  <si>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</si>
  <si>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</si>
  <si>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</si>
  <si>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</si>
  <si>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</si>
  <si>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</si>
  <si>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</si>
  <si>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</si>
  <si>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</si>
  <si>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</si>
  <si>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</si>
  <si>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</si>
  <si>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</si>
  <si>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</si>
  <si>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</si>
  <si>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</si>
  <si>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</si>
  <si>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</si>
  <si>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</si>
  <si>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</si>
  <si>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</si>
  <si>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</si>
  <si>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</si>
  <si>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</si>
  <si>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</si>
  <si>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</si>
  <si>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</si>
  <si>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</si>
  <si>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</si>
  <si>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</si>
  <si>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</si>
  <si>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</si>
  <si>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</si>
  <si>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</si>
  <si>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</si>
  <si>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</si>
  <si>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</si>
  <si>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</si>
  <si>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</si>
  <si>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</si>
  <si>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</si>
  <si>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</si>
  <si>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</si>
  <si>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</si>
  <si>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</si>
  <si>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</si>
  <si>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</si>
  <si>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</si>
  <si>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</si>
  <si>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</si>
  <si>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</si>
  <si>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</si>
  <si>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</si>
  <si>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</si>
  <si>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</si>
  <si>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</si>
  <si>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</si>
  <si>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</si>
  <si>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</si>
  <si>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</si>
  <si>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</si>
  <si>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</si>
  <si>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</si>
  <si>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</si>
  <si>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</si>
  <si>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</si>
  <si>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</si>
  <si>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</si>
  <si>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</si>
  <si>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</si>
  <si>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</si>
  <si>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</si>
  <si>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</si>
  <si>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</si>
  <si>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</si>
  <si>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</si>
  <si>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</si>
  <si>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</si>
  <si>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</si>
  <si>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</si>
  <si>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</si>
  <si>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</si>
  <si>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</si>
  <si>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</si>
  <si>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</si>
  <si>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</si>
  <si>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</si>
  <si>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</si>
  <si>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</si>
  <si>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</si>
  <si>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</si>
  <si>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</si>
  <si>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</si>
  <si>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</si>
  <si>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</si>
  <si>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</si>
  <si>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</si>
  <si>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</si>
  <si>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</si>
  <si>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</si>
  <si>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</si>
  <si>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</si>
  <si>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</si>
  <si>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</si>
  <si>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</si>
  <si>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</si>
  <si>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</si>
  <si>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</si>
  <si>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</si>
  <si>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</si>
  <si>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</si>
  <si>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</si>
  <si>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</si>
  <si>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</si>
  <si>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</si>
  <si>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</si>
  <si>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</si>
  <si>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</si>
  <si>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</si>
  <si>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</si>
  <si>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</si>
  <si>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</si>
  <si>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</si>
  <si>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</si>
  <si>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</si>
  <si>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</si>
  <si>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</si>
  <si>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</si>
  <si>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</si>
  <si>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</si>
  <si>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</si>
  <si>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</si>
  <si>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</si>
  <si>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</si>
  <si>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</si>
  <si>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</si>
  <si>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</si>
  <si>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</si>
  <si>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</si>
  <si>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</si>
  <si>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</si>
  <si>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</si>
  <si>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</si>
  <si>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</si>
  <si>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</si>
  <si>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</si>
  <si>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</si>
  <si>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</si>
  <si>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</si>
  <si>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</si>
  <si>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</si>
  <si>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</si>
  <si>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</si>
  <si>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</si>
  <si>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</si>
  <si>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</si>
  <si>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</si>
  <si>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</si>
  <si>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</si>
  <si>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</si>
  <si>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</si>
  <si>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</si>
  <si>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</si>
  <si>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</si>
  <si>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</si>
  <si>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</si>
  <si>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</si>
  <si>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</si>
  <si>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</si>
  <si>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KURŠANEC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</si>
</sst>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2520857.2699999996</v>
      </c>
      <c r="D2" s="7">
        <f>'PR-RAS'!E6</f>
        <v>2904450.01</v>
      </c>
      <c r="E2" s="7">
        <v>0</v>
      </c>
      <c r="F2" s="7">
        <v>0</v>
      </c>
      <c r="G2" s="8">
        <f t="shared" ref="G2:G274" si="0">(B2/1000)*(C2*1+D2*2)</f>
        <v>8329.7572899999996</v>
      </c>
      <c r="H2" s="8">
        <f t="shared" ref="H2:H274" si="1">ABS(C2-ROUND(C2,0))+ABS(D2-ROUND(D2,0))</f>
        <v>0.27999999932944775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2364254.2799999998</v>
      </c>
      <c r="D45" s="2">
        <f>'PR-RAS'!E49</f>
        <v>2673382.4200000004</v>
      </c>
      <c r="E45" s="2">
        <v>0</v>
      </c>
      <c r="F45" s="2">
        <v>0</v>
      </c>
      <c r="G45" s="3">
        <f t="shared" si="0"/>
        <v>339284.84128000005</v>
      </c>
      <c r="H45" s="3">
        <f t="shared" si="1"/>
        <v>0.70000000018626451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2308210.92</v>
      </c>
      <c r="D64" s="2">
        <f>'PR-RAS'!E68</f>
        <v>2563157.2200000002</v>
      </c>
      <c r="E64" s="2">
        <v>0</v>
      </c>
      <c r="F64" s="2">
        <v>0</v>
      </c>
      <c r="G64" s="3">
        <f t="shared" si="0"/>
        <v>468375.09768000001</v>
      </c>
      <c r="H64" s="3">
        <f t="shared" si="1"/>
        <v>0.30000000027939677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2308210.92</v>
      </c>
      <c r="D65" s="2">
        <f>'PR-RAS'!E69</f>
        <v>2550451.77</v>
      </c>
      <c r="E65" s="2">
        <v>0</v>
      </c>
      <c r="F65" s="2">
        <v>0</v>
      </c>
      <c r="G65" s="3">
        <f t="shared" si="0"/>
        <v>474183.32543999999</v>
      </c>
      <c r="H65" s="3">
        <f t="shared" si="1"/>
        <v>0.31000000005587935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12705.45</v>
      </c>
      <c r="E66" s="2">
        <v>0</v>
      </c>
      <c r="F66" s="2">
        <v>0</v>
      </c>
      <c r="G66" s="3">
        <f t="shared" si="0"/>
        <v>1651.7085000000002</v>
      </c>
      <c r="H66" s="3">
        <f t="shared" si="1"/>
        <v>0.4500000000007276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56043.360000000001</v>
      </c>
      <c r="D73" s="2">
        <f>'PR-RAS'!E77</f>
        <v>110225.20000000001</v>
      </c>
      <c r="E73" s="2">
        <v>0</v>
      </c>
      <c r="F73" s="2">
        <v>0</v>
      </c>
      <c r="G73" s="3">
        <f t="shared" si="0"/>
        <v>19907.550719999999</v>
      </c>
      <c r="H73" s="3">
        <f t="shared" si="1"/>
        <v>0.56000000001222361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1580</v>
      </c>
      <c r="D74" s="2">
        <f>'PR-RAS'!E78</f>
        <v>4423.63</v>
      </c>
      <c r="E74" s="2">
        <v>0</v>
      </c>
      <c r="F74" s="2">
        <v>0</v>
      </c>
      <c r="G74" s="3">
        <f t="shared" si="0"/>
        <v>761.18997999999999</v>
      </c>
      <c r="H74" s="3">
        <f t="shared" si="1"/>
        <v>0.36999999999989086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54463.360000000001</v>
      </c>
      <c r="D76" s="2">
        <f>'PR-RAS'!E80</f>
        <v>105801.57</v>
      </c>
      <c r="E76" s="2">
        <v>0</v>
      </c>
      <c r="F76" s="2">
        <v>0</v>
      </c>
      <c r="G76" s="3">
        <f t="shared" si="0"/>
        <v>19954.987499999999</v>
      </c>
      <c r="H76" s="3">
        <f t="shared" si="1"/>
        <v>0.78999999999359716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40.32</v>
      </c>
      <c r="D78" s="2">
        <f>'PR-RAS'!E82</f>
        <v>14.51</v>
      </c>
      <c r="E78" s="2">
        <v>0</v>
      </c>
      <c r="F78" s="2">
        <v>0</v>
      </c>
      <c r="G78" s="3">
        <f t="shared" si="0"/>
        <v>5.3391799999999998</v>
      </c>
      <c r="H78" s="3">
        <f t="shared" si="1"/>
        <v>0.8100000000000005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40.32</v>
      </c>
      <c r="D79" s="2">
        <f>'PR-RAS'!E83</f>
        <v>14.51</v>
      </c>
      <c r="E79" s="2">
        <v>0</v>
      </c>
      <c r="F79" s="2">
        <v>0</v>
      </c>
      <c r="G79" s="3">
        <f t="shared" si="0"/>
        <v>5.4085200000000002</v>
      </c>
      <c r="H79" s="3">
        <f t="shared" si="1"/>
        <v>0.8100000000000005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40.32</v>
      </c>
      <c r="D81" s="2">
        <f>'PR-RAS'!E85</f>
        <v>14.51</v>
      </c>
      <c r="E81" s="2">
        <v>0</v>
      </c>
      <c r="F81" s="2">
        <v>0</v>
      </c>
      <c r="G81" s="3">
        <f t="shared" si="0"/>
        <v>5.5472000000000001</v>
      </c>
      <c r="H81" s="3">
        <f t="shared" si="1"/>
        <v>0.8100000000000005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5908</v>
      </c>
      <c r="D102" s="2">
        <f>'PR-RAS'!E106</f>
        <v>6187.34</v>
      </c>
      <c r="E102" s="2">
        <v>0</v>
      </c>
      <c r="F102" s="2">
        <v>0</v>
      </c>
      <c r="G102" s="3">
        <f t="shared" si="0"/>
        <v>1846.5506800000001</v>
      </c>
      <c r="H102" s="3">
        <f t="shared" si="1"/>
        <v>0.34000000000014552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5908</v>
      </c>
      <c r="D108" s="2">
        <f>'PR-RAS'!E112</f>
        <v>6187.34</v>
      </c>
      <c r="E108" s="2">
        <v>0</v>
      </c>
      <c r="F108" s="2">
        <v>0</v>
      </c>
      <c r="G108" s="3">
        <f t="shared" si="0"/>
        <v>1956.24676</v>
      </c>
      <c r="H108" s="3">
        <f t="shared" si="1"/>
        <v>0.34000000000014552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5908</v>
      </c>
      <c r="D113" s="2">
        <f>'PR-RAS'!E117</f>
        <v>6187.34</v>
      </c>
      <c r="E113" s="2">
        <v>0</v>
      </c>
      <c r="F113" s="2">
        <v>0</v>
      </c>
      <c r="G113" s="3">
        <f t="shared" si="0"/>
        <v>2047.6601600000001</v>
      </c>
      <c r="H113" s="3">
        <f t="shared" si="1"/>
        <v>0.34000000000014552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500</v>
      </c>
      <c r="D121" s="2">
        <f>'PR-RAS'!E125</f>
        <v>550</v>
      </c>
      <c r="E121" s="2">
        <v>0</v>
      </c>
      <c r="F121" s="2">
        <v>0</v>
      </c>
      <c r="G121" s="3">
        <f t="shared" si="0"/>
        <v>192</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500</v>
      </c>
      <c r="D125" s="2">
        <f>'PR-RAS'!E129</f>
        <v>550</v>
      </c>
      <c r="E125" s="2">
        <v>0</v>
      </c>
      <c r="F125" s="2">
        <v>0</v>
      </c>
      <c r="G125" s="3">
        <f t="shared" si="0"/>
        <v>198.4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500</v>
      </c>
      <c r="D126" s="2">
        <f>'PR-RAS'!E130</f>
        <v>550</v>
      </c>
      <c r="E126" s="2">
        <v>0</v>
      </c>
      <c r="F126" s="2">
        <v>0</v>
      </c>
      <c r="G126" s="3">
        <f t="shared" si="0"/>
        <v>200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150154.67000000001</v>
      </c>
      <c r="D130" s="2">
        <f>'PR-RAS'!E134</f>
        <v>224315.74</v>
      </c>
      <c r="E130" s="2">
        <v>0</v>
      </c>
      <c r="F130" s="2">
        <v>0</v>
      </c>
      <c r="G130" s="3">
        <f t="shared" si="0"/>
        <v>77243.413350000003</v>
      </c>
      <c r="H130" s="3">
        <f t="shared" si="1"/>
        <v>0.58999999999650754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150154.67000000001</v>
      </c>
      <c r="D131" s="2">
        <f>'PR-RAS'!E135</f>
        <v>224315.74</v>
      </c>
      <c r="E131" s="2">
        <v>0</v>
      </c>
      <c r="F131" s="2">
        <v>0</v>
      </c>
      <c r="G131" s="3">
        <f t="shared" si="0"/>
        <v>77842.199500000002</v>
      </c>
      <c r="H131" s="3">
        <f t="shared" si="1"/>
        <v>0.58999999999650754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150154.67000000001</v>
      </c>
      <c r="D132" s="2">
        <f>'PR-RAS'!E136</f>
        <v>224315.74</v>
      </c>
      <c r="E132" s="2">
        <v>0</v>
      </c>
      <c r="F132" s="2">
        <v>0</v>
      </c>
      <c r="G132" s="3">
        <f t="shared" si="0"/>
        <v>78440.985650000002</v>
      </c>
      <c r="H132" s="3">
        <f t="shared" si="1"/>
        <v>0.58999999999650754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2554456.0399999996</v>
      </c>
      <c r="D148" s="2">
        <f>'PR-RAS'!E152</f>
        <v>3081106.08</v>
      </c>
      <c r="E148" s="2">
        <v>0</v>
      </c>
      <c r="F148" s="2">
        <v>0</v>
      </c>
      <c r="G148" s="3">
        <f t="shared" si="0"/>
        <v>1281350.2253999999</v>
      </c>
      <c r="H148" s="3">
        <f t="shared" si="1"/>
        <v>0.11999999964609742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2196402.65</v>
      </c>
      <c r="D149" s="2">
        <f>'PR-RAS'!E153</f>
        <v>2660755.37</v>
      </c>
      <c r="E149" s="2">
        <v>0</v>
      </c>
      <c r="F149" s="2">
        <v>0</v>
      </c>
      <c r="G149" s="3">
        <f t="shared" si="0"/>
        <v>1112651.18172</v>
      </c>
      <c r="H149" s="3">
        <f t="shared" si="1"/>
        <v>0.72000000020489097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1839356.0199999998</v>
      </c>
      <c r="D150" s="2">
        <f>'PR-RAS'!E154</f>
        <v>2224763.73</v>
      </c>
      <c r="E150" s="2">
        <v>0</v>
      </c>
      <c r="F150" s="2">
        <v>0</v>
      </c>
      <c r="G150" s="3">
        <f t="shared" si="0"/>
        <v>937043.63851999992</v>
      </c>
      <c r="H150" s="3">
        <f t="shared" si="1"/>
        <v>0.28999999980442226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1704053.21</v>
      </c>
      <c r="D151" s="2">
        <f>'PR-RAS'!E155</f>
        <v>2042467.5</v>
      </c>
      <c r="E151" s="2">
        <v>0</v>
      </c>
      <c r="F151" s="2">
        <v>0</v>
      </c>
      <c r="G151" s="3">
        <f t="shared" si="0"/>
        <v>868348.23149999999</v>
      </c>
      <c r="H151" s="3">
        <f t="shared" si="1"/>
        <v>0.7099999999627471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29976.880000000001</v>
      </c>
      <c r="D153" s="2">
        <f>'PR-RAS'!E157</f>
        <v>43980.21</v>
      </c>
      <c r="E153" s="2">
        <v>0</v>
      </c>
      <c r="F153" s="2">
        <v>0</v>
      </c>
      <c r="G153" s="3">
        <f t="shared" si="0"/>
        <v>17926.4696</v>
      </c>
      <c r="H153" s="3">
        <f t="shared" si="1"/>
        <v>0.32999999999810825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105325.93</v>
      </c>
      <c r="D154" s="2">
        <f>'PR-RAS'!E158</f>
        <v>138316.01999999999</v>
      </c>
      <c r="E154" s="2">
        <v>0</v>
      </c>
      <c r="F154" s="2">
        <v>0</v>
      </c>
      <c r="G154" s="3">
        <f t="shared" si="0"/>
        <v>58439.569409999996</v>
      </c>
      <c r="H154" s="3">
        <f t="shared" si="1"/>
        <v>8.999999999650754E-2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68771.61</v>
      </c>
      <c r="D155" s="2">
        <f>'PR-RAS'!E159</f>
        <v>76831.429999999993</v>
      </c>
      <c r="E155" s="2">
        <v>0</v>
      </c>
      <c r="F155" s="2">
        <v>0</v>
      </c>
      <c r="G155" s="3">
        <f t="shared" si="0"/>
        <v>34254.908379999993</v>
      </c>
      <c r="H155" s="3">
        <f t="shared" si="1"/>
        <v>0.819999999992433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288275.02</v>
      </c>
      <c r="D156" s="2">
        <f>'PR-RAS'!E160</f>
        <v>359160.21</v>
      </c>
      <c r="E156" s="2">
        <v>0</v>
      </c>
      <c r="F156" s="2">
        <v>0</v>
      </c>
      <c r="G156" s="3">
        <f t="shared" si="0"/>
        <v>156022.29320000001</v>
      </c>
      <c r="H156" s="3">
        <f t="shared" si="1"/>
        <v>0.23000000003958121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288275.02</v>
      </c>
      <c r="D158" s="2">
        <f>'PR-RAS'!E162</f>
        <v>359160.21</v>
      </c>
      <c r="E158" s="2">
        <v>0</v>
      </c>
      <c r="F158" s="2">
        <v>0</v>
      </c>
      <c r="G158" s="3">
        <f t="shared" si="0"/>
        <v>158035.48408000002</v>
      </c>
      <c r="H158" s="3">
        <f t="shared" si="1"/>
        <v>0.23000000003958121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302985.88</v>
      </c>
      <c r="D160" s="2">
        <f>'PR-RAS'!E164</f>
        <v>359226.89</v>
      </c>
      <c r="E160" s="2">
        <v>0</v>
      </c>
      <c r="F160" s="2">
        <v>0</v>
      </c>
      <c r="G160" s="3">
        <f t="shared" si="0"/>
        <v>162408.90594</v>
      </c>
      <c r="H160" s="3">
        <f t="shared" si="1"/>
        <v>0.22999999998137355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136983.44</v>
      </c>
      <c r="D161" s="2">
        <f>'PR-RAS'!E165</f>
        <v>150124.22</v>
      </c>
      <c r="E161" s="2">
        <v>0</v>
      </c>
      <c r="F161" s="2">
        <v>0</v>
      </c>
      <c r="G161" s="3">
        <f t="shared" si="0"/>
        <v>69957.1008</v>
      </c>
      <c r="H161" s="3">
        <f t="shared" si="1"/>
        <v>0.66000000000349246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4770.75</v>
      </c>
      <c r="D162" s="2">
        <f>'PR-RAS'!E166</f>
        <v>5332.2</v>
      </c>
      <c r="E162" s="2">
        <v>0</v>
      </c>
      <c r="F162" s="2">
        <v>0</v>
      </c>
      <c r="G162" s="3">
        <f t="shared" si="0"/>
        <v>2485.05915</v>
      </c>
      <c r="H162" s="3">
        <f t="shared" si="1"/>
        <v>0.4499999999998181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126551.62</v>
      </c>
      <c r="D163" s="2">
        <f>'PR-RAS'!E167</f>
        <v>138152.10999999999</v>
      </c>
      <c r="E163" s="2">
        <v>0</v>
      </c>
      <c r="F163" s="2">
        <v>0</v>
      </c>
      <c r="G163" s="3">
        <f t="shared" si="0"/>
        <v>65262.646079999999</v>
      </c>
      <c r="H163" s="3">
        <f t="shared" si="1"/>
        <v>0.48999999999068677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945</v>
      </c>
      <c r="D164" s="2">
        <f>'PR-RAS'!E168</f>
        <v>1300</v>
      </c>
      <c r="E164" s="2">
        <v>0</v>
      </c>
      <c r="F164" s="2">
        <v>0</v>
      </c>
      <c r="G164" s="3">
        <f t="shared" si="0"/>
        <v>577.83500000000004</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4716.07</v>
      </c>
      <c r="D165" s="2">
        <f>'PR-RAS'!E169</f>
        <v>5339.91</v>
      </c>
      <c r="E165" s="2">
        <v>0</v>
      </c>
      <c r="F165" s="2">
        <v>0</v>
      </c>
      <c r="G165" s="3">
        <f t="shared" si="0"/>
        <v>2524.92596</v>
      </c>
      <c r="H165" s="3">
        <f t="shared" si="1"/>
        <v>0.15999999999985448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112293.64000000001</v>
      </c>
      <c r="D166" s="2">
        <f>'PR-RAS'!E170</f>
        <v>145711.14000000001</v>
      </c>
      <c r="E166" s="2">
        <v>0</v>
      </c>
      <c r="F166" s="2">
        <v>0</v>
      </c>
      <c r="G166" s="3">
        <f t="shared" si="0"/>
        <v>66613.126800000013</v>
      </c>
      <c r="H166" s="3">
        <f t="shared" si="1"/>
        <v>0.5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11039.86</v>
      </c>
      <c r="D167" s="2">
        <f>'PR-RAS'!E171</f>
        <v>13292.52</v>
      </c>
      <c r="E167" s="2">
        <v>0</v>
      </c>
      <c r="F167" s="2">
        <v>0</v>
      </c>
      <c r="G167" s="3">
        <f t="shared" si="0"/>
        <v>6245.733400000001</v>
      </c>
      <c r="H167" s="3">
        <f t="shared" si="1"/>
        <v>0.61999999999898137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71286.64</v>
      </c>
      <c r="D168" s="2">
        <f>'PR-RAS'!E172</f>
        <v>98480.63</v>
      </c>
      <c r="E168" s="2">
        <v>0</v>
      </c>
      <c r="F168" s="2">
        <v>0</v>
      </c>
      <c r="G168" s="3">
        <f t="shared" si="0"/>
        <v>44797.399300000005</v>
      </c>
      <c r="H168" s="3">
        <f t="shared" si="1"/>
        <v>0.72999999999592546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21940.1</v>
      </c>
      <c r="D169" s="2">
        <f>'PR-RAS'!E173</f>
        <v>22042.09</v>
      </c>
      <c r="E169" s="2">
        <v>0</v>
      </c>
      <c r="F169" s="2">
        <v>0</v>
      </c>
      <c r="G169" s="3">
        <f t="shared" si="0"/>
        <v>11092.079040000001</v>
      </c>
      <c r="H169" s="3">
        <f t="shared" si="1"/>
        <v>0.18999999999869033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1517.95</v>
      </c>
      <c r="D170" s="2">
        <f>'PR-RAS'!E174</f>
        <v>2672.2</v>
      </c>
      <c r="E170" s="2">
        <v>0</v>
      </c>
      <c r="F170" s="2">
        <v>0</v>
      </c>
      <c r="G170" s="3">
        <f t="shared" si="0"/>
        <v>1159.7371499999999</v>
      </c>
      <c r="H170" s="3">
        <f t="shared" si="1"/>
        <v>0.24999999999977263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5985.68</v>
      </c>
      <c r="D171" s="2">
        <f>'PR-RAS'!E175</f>
        <v>9147.3700000000008</v>
      </c>
      <c r="E171" s="2">
        <v>0</v>
      </c>
      <c r="F171" s="2">
        <v>0</v>
      </c>
      <c r="G171" s="3">
        <f t="shared" si="0"/>
        <v>4127.6714000000002</v>
      </c>
      <c r="H171" s="3">
        <f t="shared" si="1"/>
        <v>0.69000000000050932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523.41</v>
      </c>
      <c r="D173" s="2">
        <f>'PR-RAS'!E177</f>
        <v>76.33</v>
      </c>
      <c r="E173" s="2">
        <v>0</v>
      </c>
      <c r="F173" s="2">
        <v>0</v>
      </c>
      <c r="G173" s="3">
        <f t="shared" si="0"/>
        <v>116.28403999999998</v>
      </c>
      <c r="H173" s="3">
        <f t="shared" si="1"/>
        <v>0.73999999999996646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44479.67</v>
      </c>
      <c r="D174" s="2">
        <f>'PR-RAS'!E178</f>
        <v>51724.650000000009</v>
      </c>
      <c r="E174" s="2">
        <v>0</v>
      </c>
      <c r="F174" s="2">
        <v>0</v>
      </c>
      <c r="G174" s="3">
        <f t="shared" si="0"/>
        <v>25591.711810000004</v>
      </c>
      <c r="H174" s="3">
        <f t="shared" si="1"/>
        <v>0.67999999999301508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3157.9</v>
      </c>
      <c r="D175" s="2">
        <f>'PR-RAS'!E179</f>
        <v>23052.53</v>
      </c>
      <c r="E175" s="2">
        <v>0</v>
      </c>
      <c r="F175" s="2">
        <v>0</v>
      </c>
      <c r="G175" s="3">
        <f t="shared" si="0"/>
        <v>8571.75504</v>
      </c>
      <c r="H175" s="3">
        <f t="shared" si="1"/>
        <v>0.5700000000010732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2614.0500000000002</v>
      </c>
      <c r="D176" s="2">
        <f>'PR-RAS'!E180</f>
        <v>2523.8000000000002</v>
      </c>
      <c r="E176" s="2">
        <v>0</v>
      </c>
      <c r="F176" s="2">
        <v>0</v>
      </c>
      <c r="G176" s="3">
        <f t="shared" si="0"/>
        <v>1340.7887499999999</v>
      </c>
      <c r="H176" s="3">
        <f t="shared" si="1"/>
        <v>0.25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5518.94</v>
      </c>
      <c r="D178" s="2">
        <f>'PR-RAS'!E182</f>
        <v>7828.89</v>
      </c>
      <c r="E178" s="2">
        <v>0</v>
      </c>
      <c r="F178" s="2">
        <v>0</v>
      </c>
      <c r="G178" s="3">
        <f t="shared" si="0"/>
        <v>3748.2794399999998</v>
      </c>
      <c r="H178" s="3">
        <f t="shared" si="1"/>
        <v>0.17000000000007276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3460.66</v>
      </c>
      <c r="D179" s="2">
        <f>'PR-RAS'!E183</f>
        <v>2873.76</v>
      </c>
      <c r="E179" s="2">
        <v>0</v>
      </c>
      <c r="F179" s="2">
        <v>0</v>
      </c>
      <c r="G179" s="3">
        <f t="shared" si="0"/>
        <v>1639.0560399999999</v>
      </c>
      <c r="H179" s="3">
        <f t="shared" si="1"/>
        <v>0.57999999999992724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6006.33</v>
      </c>
      <c r="D180" s="2">
        <f>'PR-RAS'!E184</f>
        <v>2829.87</v>
      </c>
      <c r="E180" s="2">
        <v>0</v>
      </c>
      <c r="F180" s="2">
        <v>0</v>
      </c>
      <c r="G180" s="3">
        <f t="shared" si="0"/>
        <v>2088.2265299999999</v>
      </c>
      <c r="H180" s="3">
        <f t="shared" si="1"/>
        <v>0.46000000000003638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8909.74</v>
      </c>
      <c r="D181" s="2">
        <f>'PR-RAS'!E185</f>
        <v>10110.39</v>
      </c>
      <c r="E181" s="2">
        <v>0</v>
      </c>
      <c r="F181" s="2">
        <v>0</v>
      </c>
      <c r="G181" s="3">
        <f t="shared" si="0"/>
        <v>5243.4935999999989</v>
      </c>
      <c r="H181" s="3">
        <f t="shared" si="1"/>
        <v>0.6499999999996362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2618.0300000000002</v>
      </c>
      <c r="D182" s="2">
        <f>'PR-RAS'!E186</f>
        <v>2318.12</v>
      </c>
      <c r="E182" s="2">
        <v>0</v>
      </c>
      <c r="F182" s="2">
        <v>0</v>
      </c>
      <c r="G182" s="3">
        <f t="shared" si="0"/>
        <v>1313.02287</v>
      </c>
      <c r="H182" s="3">
        <f t="shared" si="1"/>
        <v>0.15000000000009095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12194.02</v>
      </c>
      <c r="D183" s="2">
        <f>'PR-RAS'!E187</f>
        <v>187.29</v>
      </c>
      <c r="E183" s="2">
        <v>0</v>
      </c>
      <c r="F183" s="2">
        <v>0</v>
      </c>
      <c r="G183" s="3">
        <f t="shared" si="0"/>
        <v>2287.4852000000001</v>
      </c>
      <c r="H183" s="3">
        <f t="shared" si="1"/>
        <v>0.3100000000004286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9229.130000000001</v>
      </c>
      <c r="D190" s="2">
        <f>'PR-RAS'!E194</f>
        <v>11666.880000000001</v>
      </c>
      <c r="E190" s="2">
        <v>0</v>
      </c>
      <c r="F190" s="2">
        <v>0</v>
      </c>
      <c r="G190" s="3">
        <f t="shared" si="0"/>
        <v>6154.3862100000006</v>
      </c>
      <c r="H190" s="3">
        <f t="shared" si="1"/>
        <v>0.25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70.930000000000007</v>
      </c>
      <c r="E192" s="2">
        <v>0</v>
      </c>
      <c r="F192" s="2">
        <v>0</v>
      </c>
      <c r="G192" s="3">
        <f t="shared" si="0"/>
        <v>27.095260000000003</v>
      </c>
      <c r="H192" s="3">
        <f t="shared" si="1"/>
        <v>6.9999999999993179E-2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213.09</v>
      </c>
      <c r="D194" s="2">
        <f>'PR-RAS'!E198</f>
        <v>235</v>
      </c>
      <c r="E194" s="2">
        <v>0</v>
      </c>
      <c r="F194" s="2">
        <v>0</v>
      </c>
      <c r="G194" s="3">
        <f t="shared" si="0"/>
        <v>131.83637000000002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5488</v>
      </c>
      <c r="D195" s="2">
        <f>'PR-RAS'!E199</f>
        <v>7488</v>
      </c>
      <c r="E195" s="2">
        <v>0</v>
      </c>
      <c r="F195" s="2">
        <v>0</v>
      </c>
      <c r="G195" s="3">
        <f t="shared" si="0"/>
        <v>3970.0160000000001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3528.04</v>
      </c>
      <c r="D197" s="2">
        <f>'PR-RAS'!E201</f>
        <v>3872.95</v>
      </c>
      <c r="E197" s="2">
        <v>0</v>
      </c>
      <c r="F197" s="2">
        <v>0</v>
      </c>
      <c r="G197" s="3">
        <f t="shared" si="0"/>
        <v>2209.6922399999999</v>
      </c>
      <c r="H197" s="3">
        <f t="shared" si="1"/>
        <v>9.0000000000145519E-2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410.28</v>
      </c>
      <c r="D198" s="2">
        <f>'PR-RAS'!E202</f>
        <v>450.15</v>
      </c>
      <c r="E198" s="2">
        <v>0</v>
      </c>
      <c r="F198" s="2">
        <v>0</v>
      </c>
      <c r="G198" s="3">
        <f t="shared" si="0"/>
        <v>258.18425999999999</v>
      </c>
      <c r="H198" s="3">
        <f t="shared" si="1"/>
        <v>0.42999999999994998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410.28</v>
      </c>
      <c r="D212" s="2">
        <f>'PR-RAS'!E216</f>
        <v>450.15</v>
      </c>
      <c r="E212" s="2">
        <v>0</v>
      </c>
      <c r="F212" s="2">
        <v>0</v>
      </c>
      <c r="G212" s="3">
        <f t="shared" si="0"/>
        <v>276.53237999999999</v>
      </c>
      <c r="H212" s="3">
        <f t="shared" si="1"/>
        <v>0.42999999999994998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410.28</v>
      </c>
      <c r="D213" s="2">
        <f>'PR-RAS'!E217</f>
        <v>450</v>
      </c>
      <c r="E213" s="2">
        <v>0</v>
      </c>
      <c r="F213" s="2">
        <v>0</v>
      </c>
      <c r="G213" s="3">
        <f t="shared" si="0"/>
        <v>277.77936</v>
      </c>
      <c r="H213" s="3">
        <f t="shared" si="1"/>
        <v>0.27999999999997272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0.15</v>
      </c>
      <c r="E215" s="2">
        <v>0</v>
      </c>
      <c r="F215" s="2">
        <v>0</v>
      </c>
      <c r="G215" s="3">
        <f t="shared" si="0"/>
        <v>6.4199999999999993E-2</v>
      </c>
      <c r="H215" s="3">
        <f t="shared" si="1"/>
        <v>0.15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54657.23</v>
      </c>
      <c r="D258" s="2">
        <f>'PR-RAS'!E262</f>
        <v>60673.67</v>
      </c>
      <c r="E258" s="2">
        <v>0</v>
      </c>
      <c r="F258" s="2">
        <v>0</v>
      </c>
      <c r="G258" s="3">
        <f t="shared" si="0"/>
        <v>45233.174490000005</v>
      </c>
      <c r="H258" s="3">
        <f t="shared" si="1"/>
        <v>0.56000000000494765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54657.23</v>
      </c>
      <c r="D265" s="2">
        <f>'PR-RAS'!E269</f>
        <v>60673.67</v>
      </c>
      <c r="E265" s="2">
        <v>0</v>
      </c>
      <c r="F265" s="2">
        <v>0</v>
      </c>
      <c r="G265" s="3">
        <f t="shared" si="0"/>
        <v>46465.206480000001</v>
      </c>
      <c r="H265" s="3">
        <f t="shared" si="1"/>
        <v>0.56000000000494765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54657.23</v>
      </c>
      <c r="D267" s="2">
        <f>'PR-RAS'!E271</f>
        <v>60673.67</v>
      </c>
      <c r="E267" s="2">
        <v>0</v>
      </c>
      <c r="F267" s="2">
        <v>0</v>
      </c>
      <c r="G267" s="3">
        <f t="shared" si="0"/>
        <v>46817.215620000003</v>
      </c>
      <c r="H267" s="3">
        <f t="shared" si="1"/>
        <v>0.56000000000494765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2554456.0399999996</v>
      </c>
      <c r="D295" s="2">
        <f>'PR-RAS'!E299</f>
        <v>3081106.08</v>
      </c>
      <c r="E295" s="2">
        <v>0</v>
      </c>
      <c r="F295" s="2">
        <v>0</v>
      </c>
      <c r="G295" s="3">
        <f t="shared" si="12"/>
        <v>2562700.4507999998</v>
      </c>
      <c r="H295" s="3">
        <f t="shared" si="13"/>
        <v>0.11999999964609742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33598.770000000019</v>
      </c>
      <c r="D297" s="2">
        <f>'PR-RAS'!E301</f>
        <v>176656.0700000003</v>
      </c>
      <c r="E297" s="2">
        <v>0</v>
      </c>
      <c r="F297" s="2">
        <v>0</v>
      </c>
      <c r="G297" s="3">
        <f t="shared" si="12"/>
        <v>114525.62936000018</v>
      </c>
      <c r="H297" s="3">
        <f t="shared" si="13"/>
        <v>0.30000000027939677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48227.54</v>
      </c>
      <c r="D298" s="2">
        <f>'PR-RAS'!E302</f>
        <v>10310.86</v>
      </c>
      <c r="E298" s="2">
        <v>0</v>
      </c>
      <c r="F298" s="2">
        <v>0</v>
      </c>
      <c r="G298" s="3">
        <f t="shared" si="12"/>
        <v>20448.230220000001</v>
      </c>
      <c r="H298" s="3">
        <f t="shared" si="13"/>
        <v>0.59999999999854481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205715.6</v>
      </c>
      <c r="E300" s="2">
        <v>0</v>
      </c>
      <c r="F300" s="2">
        <v>0</v>
      </c>
      <c r="G300" s="3">
        <f t="shared" si="12"/>
        <v>123017.92879999999</v>
      </c>
      <c r="H300" s="3">
        <f t="shared" si="13"/>
        <v>0.39999999999417923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4317.91</v>
      </c>
      <c r="D355" s="2">
        <f>'PR-RAS'!E360</f>
        <v>9232.5299999999988</v>
      </c>
      <c r="E355" s="2">
        <v>0</v>
      </c>
      <c r="F355" s="2">
        <v>0</v>
      </c>
      <c r="G355" s="3">
        <f t="shared" si="12"/>
        <v>8065.1713799999989</v>
      </c>
      <c r="H355" s="3">
        <f t="shared" si="13"/>
        <v>0.56000000000130967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4317.91</v>
      </c>
      <c r="D368" s="2">
        <f>'PR-RAS'!E373</f>
        <v>9232.5299999999988</v>
      </c>
      <c r="E368" s="2">
        <v>0</v>
      </c>
      <c r="F368" s="2">
        <v>0</v>
      </c>
      <c r="G368" s="3">
        <f t="shared" si="12"/>
        <v>8361.3499899999988</v>
      </c>
      <c r="H368" s="3">
        <f t="shared" si="13"/>
        <v>0.56000000000130967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3288.58</v>
      </c>
      <c r="E374" s="2">
        <v>0</v>
      </c>
      <c r="F374" s="2">
        <v>0</v>
      </c>
      <c r="G374" s="3">
        <f t="shared" si="12"/>
        <v>2453.2806799999998</v>
      </c>
      <c r="H374" s="3">
        <f t="shared" si="13"/>
        <v>0.42000000000007276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3288.58</v>
      </c>
      <c r="E377" s="2">
        <v>0</v>
      </c>
      <c r="F377" s="2">
        <v>0</v>
      </c>
      <c r="G377" s="3">
        <f t="shared" si="12"/>
        <v>2473.0121599999998</v>
      </c>
      <c r="H377" s="3">
        <f t="shared" si="13"/>
        <v>0.42000000000007276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4317.91</v>
      </c>
      <c r="D388" s="2">
        <f>'PR-RAS'!E393</f>
        <v>5943.95</v>
      </c>
      <c r="E388" s="2">
        <v>0</v>
      </c>
      <c r="F388" s="2">
        <v>0</v>
      </c>
      <c r="G388" s="3">
        <f t="shared" si="12"/>
        <v>6271.6484700000001</v>
      </c>
      <c r="H388" s="3">
        <f t="shared" si="13"/>
        <v>0.14000000000032742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4317.91</v>
      </c>
      <c r="D389" s="2">
        <f>'PR-RAS'!E394</f>
        <v>5943.95</v>
      </c>
      <c r="E389" s="2">
        <v>0</v>
      </c>
      <c r="F389" s="2">
        <v>0</v>
      </c>
      <c r="G389" s="3">
        <f t="shared" si="12"/>
        <v>6287.8542799999996</v>
      </c>
      <c r="H389" s="3">
        <f t="shared" si="13"/>
        <v>0.14000000000032742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4317.91</v>
      </c>
      <c r="D413" s="2">
        <f>'PR-RAS'!E418</f>
        <v>9232.5299999999988</v>
      </c>
      <c r="E413" s="2">
        <v>0</v>
      </c>
      <c r="F413" s="2">
        <v>0</v>
      </c>
      <c r="G413" s="3">
        <f t="shared" si="12"/>
        <v>9386.5836399999989</v>
      </c>
      <c r="H413" s="3">
        <f t="shared" si="13"/>
        <v>0.56000000000130967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21900.41</v>
      </c>
      <c r="D415" s="2">
        <f>'PR-RAS'!E420</f>
        <v>21900.41</v>
      </c>
      <c r="E415" s="2">
        <v>0</v>
      </c>
      <c r="F415" s="2">
        <v>0</v>
      </c>
      <c r="G415" s="3">
        <f t="shared" si="12"/>
        <v>27200.309219999996</v>
      </c>
      <c r="H415" s="3">
        <f t="shared" si="13"/>
        <v>0.81999999999970896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2520857.2699999996</v>
      </c>
      <c r="D417" s="2">
        <f>'PR-RAS'!E422</f>
        <v>2904450.01</v>
      </c>
      <c r="E417" s="2">
        <v>0</v>
      </c>
      <c r="F417" s="2">
        <v>0</v>
      </c>
      <c r="G417" s="3">
        <f t="shared" si="12"/>
        <v>3465179.0326399994</v>
      </c>
      <c r="H417" s="3">
        <f t="shared" si="13"/>
        <v>0.27999999932944775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2558773.9499999997</v>
      </c>
      <c r="D418" s="2">
        <f>'PR-RAS'!E423</f>
        <v>3090338.61</v>
      </c>
      <c r="E418" s="2">
        <v>0</v>
      </c>
      <c r="F418" s="2">
        <v>0</v>
      </c>
      <c r="G418" s="3">
        <f t="shared" si="12"/>
        <v>3644351.1378899999</v>
      </c>
      <c r="H418" s="3">
        <f t="shared" si="13"/>
        <v>0.44000000040978193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37916.680000000168</v>
      </c>
      <c r="D420" s="2">
        <f>'PR-RAS'!E425</f>
        <v>185888.60000000009</v>
      </c>
      <c r="E420" s="2">
        <v>0</v>
      </c>
      <c r="F420" s="2">
        <v>0</v>
      </c>
      <c r="G420" s="3">
        <f t="shared" si="12"/>
        <v>171661.73572000014</v>
      </c>
      <c r="H420" s="3">
        <f t="shared" si="13"/>
        <v>0.71999999973922968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26327.13</v>
      </c>
      <c r="D421" s="2">
        <f>'PR-RAS'!E426</f>
        <v>0</v>
      </c>
      <c r="E421" s="2">
        <v>0</v>
      </c>
      <c r="F421" s="2">
        <v>0</v>
      </c>
      <c r="G421" s="3">
        <f t="shared" si="12"/>
        <v>11057.3946</v>
      </c>
      <c r="H421" s="3">
        <f t="shared" si="13"/>
        <v>0.13000000000101863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11589.55</v>
      </c>
      <c r="E422" s="2">
        <v>0</v>
      </c>
      <c r="F422" s="2">
        <v>0</v>
      </c>
      <c r="G422" s="3">
        <f t="shared" si="12"/>
        <v>9758.4010999999991</v>
      </c>
      <c r="H422" s="3">
        <f t="shared" si="13"/>
        <v>0.4500000000007276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205715.6</v>
      </c>
      <c r="E423" s="2">
        <v>0</v>
      </c>
      <c r="F423" s="2">
        <v>0</v>
      </c>
      <c r="G423" s="3">
        <f t="shared" si="12"/>
        <v>173623.9664</v>
      </c>
      <c r="H423" s="3">
        <f t="shared" si="13"/>
        <v>0.39999999999417923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2520857.2699999996</v>
      </c>
      <c r="D637" s="2">
        <f>'PR-RAS'!E643</f>
        <v>2904450.01</v>
      </c>
      <c r="E637" s="2">
        <v>0</v>
      </c>
      <c r="F637" s="2">
        <v>0</v>
      </c>
      <c r="G637" s="3">
        <f t="shared" si="14"/>
        <v>5297725.6364399996</v>
      </c>
      <c r="H637" s="3">
        <f t="shared" si="15"/>
        <v>0.27999999932944775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2558773.9499999997</v>
      </c>
      <c r="D638" s="2">
        <f>'PR-RAS'!E644</f>
        <v>3090338.61</v>
      </c>
      <c r="E638" s="2">
        <v>0</v>
      </c>
      <c r="F638" s="2">
        <v>0</v>
      </c>
      <c r="G638" s="3">
        <f t="shared" si="14"/>
        <v>5567030.3952900004</v>
      </c>
      <c r="H638" s="3">
        <f t="shared" si="15"/>
        <v>0.44000000040978193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37916.680000000168</v>
      </c>
      <c r="D640" s="2">
        <f>'PR-RAS'!E646</f>
        <v>185888.60000000009</v>
      </c>
      <c r="E640" s="2">
        <v>0</v>
      </c>
      <c r="F640" s="2">
        <v>0</v>
      </c>
      <c r="G640" s="3">
        <f t="shared" si="14"/>
        <v>261794.38932000022</v>
      </c>
      <c r="H640" s="3">
        <f t="shared" si="15"/>
        <v>0.71999999973922968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26327.13</v>
      </c>
      <c r="D641" s="2">
        <f>'PR-RAS'!E647</f>
        <v>0</v>
      </c>
      <c r="E641" s="2">
        <v>0</v>
      </c>
      <c r="F641" s="2">
        <v>0</v>
      </c>
      <c r="G641" s="3">
        <f t="shared" si="14"/>
        <v>16849.3632</v>
      </c>
      <c r="H641" s="3">
        <f t="shared" si="15"/>
        <v>0.13000000000101863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11589.55</v>
      </c>
      <c r="E642" s="2">
        <v>0</v>
      </c>
      <c r="F642" s="2">
        <v>0</v>
      </c>
      <c r="G642" s="3">
        <f t="shared" si="14"/>
        <v>14857.803099999999</v>
      </c>
      <c r="H642" s="3">
        <f t="shared" si="15"/>
        <v>0.4500000000007276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11589.550000000167</v>
      </c>
      <c r="D644" s="2">
        <f>'PR-RAS'!E650</f>
        <v>197478.15000000008</v>
      </c>
      <c r="E644" s="2">
        <v>0</v>
      </c>
      <c r="F644" s="2">
        <v>0</v>
      </c>
      <c r="G644" s="3">
        <f t="shared" si="14"/>
        <v>261408.98155000023</v>
      </c>
      <c r="H644" s="3">
        <f t="shared" si="15"/>
        <v>0.5999999999148713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185916.16</v>
      </c>
      <c r="D645" s="2">
        <f>'PR-RAS'!E651</f>
        <v>1183.72</v>
      </c>
      <c r="E645" s="2">
        <v>0</v>
      </c>
      <c r="F645" s="2">
        <v>0</v>
      </c>
      <c r="G645" s="3">
        <f t="shared" si="14"/>
        <v>121254.63840000001</v>
      </c>
      <c r="H645" s="3">
        <f t="shared" si="15"/>
        <v>0.44000000000346517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53953.2</v>
      </c>
      <c r="D646" s="2">
        <f>'PR-RAS'!E653</f>
        <v>44569.37</v>
      </c>
      <c r="E646" s="2">
        <v>0</v>
      </c>
      <c r="F646" s="2">
        <v>0</v>
      </c>
      <c r="G646" s="3">
        <f t="shared" si="14"/>
        <v>92294.301300000006</v>
      </c>
      <c r="H646" s="3">
        <f t="shared" si="15"/>
        <v>0.56999999999970896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334222.86</v>
      </c>
      <c r="D647" s="2">
        <f>'PR-RAS'!E654</f>
        <v>545456.56000000006</v>
      </c>
      <c r="E647" s="2">
        <v>0</v>
      </c>
      <c r="F647" s="2">
        <v>0</v>
      </c>
      <c r="G647" s="3">
        <f t="shared" si="14"/>
        <v>920637.84308000002</v>
      </c>
      <c r="H647" s="3">
        <f t="shared" si="15"/>
        <v>0.57999999995809048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343606.69</v>
      </c>
      <c r="D648" s="2">
        <f>'PR-RAS'!E655</f>
        <v>590018.56999999995</v>
      </c>
      <c r="E648" s="2">
        <v>0</v>
      </c>
      <c r="F648" s="2">
        <v>0</v>
      </c>
      <c r="G648" s="3">
        <f t="shared" si="14"/>
        <v>985797.55800999992</v>
      </c>
      <c r="H648" s="3">
        <f t="shared" si="15"/>
        <v>0.74000000004889444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44569.369999999995</v>
      </c>
      <c r="D649" s="2">
        <f>'PR-RAS'!E656</f>
        <v>7.3600000001024455</v>
      </c>
      <c r="E649" s="2">
        <v>0</v>
      </c>
      <c r="F649" s="2">
        <v>0</v>
      </c>
      <c r="G649" s="3">
        <f t="shared" si="14"/>
        <v>28890.490320000132</v>
      </c>
      <c r="H649" s="3">
        <f t="shared" si="15"/>
        <v>0.73000000009778887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91</v>
      </c>
      <c r="D651" s="2">
        <f>'PR-RAS'!E658</f>
        <v>99</v>
      </c>
      <c r="E651" s="2">
        <v>0</v>
      </c>
      <c r="F651" s="2">
        <v>0</v>
      </c>
      <c r="G651" s="3">
        <f t="shared" si="14"/>
        <v>187.85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91</v>
      </c>
      <c r="D653" s="2">
        <f>'PR-RAS'!E660</f>
        <v>99</v>
      </c>
      <c r="E653" s="2">
        <v>0</v>
      </c>
      <c r="F653" s="2">
        <v>0</v>
      </c>
      <c r="G653" s="3">
        <f t="shared" si="14"/>
        <v>188.428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2307948.42</v>
      </c>
      <c r="D676" s="2">
        <f>'PR-RAS'!E683</f>
        <v>2550451.77</v>
      </c>
      <c r="E676" s="2">
        <v>0</v>
      </c>
      <c r="F676" s="2">
        <v>0</v>
      </c>
      <c r="G676" s="3">
        <f t="shared" si="14"/>
        <v>5000975.0729999999</v>
      </c>
      <c r="H676" s="3">
        <f t="shared" si="15"/>
        <v>0.64999999990686774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262.5</v>
      </c>
      <c r="D677" s="2">
        <f>'PR-RAS'!E684</f>
        <v>0</v>
      </c>
      <c r="E677" s="2">
        <v>0</v>
      </c>
      <c r="F677" s="2">
        <v>0</v>
      </c>
      <c r="G677" s="3">
        <f t="shared" si="14"/>
        <v>177.45000000000002</v>
      </c>
      <c r="H677" s="3">
        <f t="shared" si="15"/>
        <v>0.5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12705.45</v>
      </c>
      <c r="E678" s="2">
        <v>0</v>
      </c>
      <c r="F678" s="2">
        <v>0</v>
      </c>
      <c r="G678" s="3">
        <f t="shared" si="14"/>
        <v>17203.179300000003</v>
      </c>
      <c r="H678" s="3">
        <f t="shared" si="15"/>
        <v>0.4500000000007276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5908</v>
      </c>
      <c r="D717" s="2">
        <f>'PR-RAS'!E724</f>
        <v>6187.34</v>
      </c>
      <c r="E717" s="2">
        <v>0</v>
      </c>
      <c r="F717" s="2">
        <v>0</v>
      </c>
      <c r="G717" s="3">
        <f t="shared" si="14"/>
        <v>13090.398879999999</v>
      </c>
      <c r="H717" s="3">
        <f t="shared" si="15"/>
        <v>0.34000000000014552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3752.24</v>
      </c>
      <c r="E726" s="2">
        <v>0</v>
      </c>
      <c r="F726" s="2">
        <v>0</v>
      </c>
      <c r="G726" s="3">
        <f t="shared" si="14"/>
        <v>6080.8359999999993</v>
      </c>
      <c r="H726" s="3">
        <f t="shared" si="15"/>
        <v>0.35999999999978627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126551.62</v>
      </c>
      <c r="D727" s="2">
        <f>'PR-RAS'!E734</f>
        <v>138152.10999999999</v>
      </c>
      <c r="E727" s="2">
        <v>0</v>
      </c>
      <c r="F727" s="2">
        <v>0</v>
      </c>
      <c r="G727" s="3">
        <f t="shared" si="14"/>
        <v>292473.33983999997</v>
      </c>
      <c r="H727" s="3">
        <f t="shared" si="15"/>
        <v>0.48999999999068677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5584.59</v>
      </c>
      <c r="D729" s="2">
        <f>'PR-RAS'!E736</f>
        <v>2325.34</v>
      </c>
      <c r="E729" s="2">
        <v>0</v>
      </c>
      <c r="F729" s="2">
        <v>0</v>
      </c>
      <c r="G729" s="3">
        <f t="shared" si="14"/>
        <v>7451.2765600000002</v>
      </c>
      <c r="H729" s="3">
        <f t="shared" si="15"/>
        <v>0.75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8909.74</v>
      </c>
      <c r="D731" s="2">
        <f>'PR-RAS'!E738</f>
        <v>10110.39</v>
      </c>
      <c r="E731" s="2">
        <v>0</v>
      </c>
      <c r="F731" s="2">
        <v>0</v>
      </c>
      <c r="G731" s="3">
        <f t="shared" si="14"/>
        <v>21265.279599999998</v>
      </c>
      <c r="H731" s="3">
        <f t="shared" si="15"/>
        <v>0.6499999999996362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12194.02</v>
      </c>
      <c r="D733" s="2">
        <f>'PR-RAS'!E740</f>
        <v>187.29</v>
      </c>
      <c r="E733" s="2">
        <v>0</v>
      </c>
      <c r="F733" s="2">
        <v>0</v>
      </c>
      <c r="G733" s="3">
        <f t="shared" si="14"/>
        <v>9200.2152000000006</v>
      </c>
      <c r="H733" s="3">
        <f t="shared" si="15"/>
        <v>0.3100000000004286</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70.930000000000007</v>
      </c>
      <c r="E735" s="2">
        <v>0</v>
      </c>
      <c r="F735" s="2">
        <v>0</v>
      </c>
      <c r="G735" s="3">
        <f t="shared" si="14"/>
        <v>104.12524000000001</v>
      </c>
      <c r="H735" s="3">
        <f t="shared" si="15"/>
        <v>6.9999999999993179E-2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213.09</v>
      </c>
      <c r="D736" s="2">
        <f>'PR-RAS'!E743</f>
        <v>235</v>
      </c>
      <c r="E736" s="2">
        <v>0</v>
      </c>
      <c r="F736" s="2">
        <v>0</v>
      </c>
      <c r="G736" s="3">
        <f t="shared" ref="G736:G737" si="28">(B736/1000)*(C736*1+D736*2)</f>
        <v>502.07114999999999</v>
      </c>
      <c r="H736" s="3">
        <f t="shared" ref="H736:H737" si="29">ABS(C736-ROUND(C736,0))+ABS(D736-ROUND(D736,0))</f>
        <v>9.0000000000003411E-2</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5488</v>
      </c>
      <c r="D737" s="2">
        <f>'PR-RAS'!E744</f>
        <v>7488</v>
      </c>
      <c r="E737" s="2">
        <v>0</v>
      </c>
      <c r="F737" s="2">
        <v>0</v>
      </c>
      <c r="G737" s="3">
        <f t="shared" si="28"/>
        <v>15061.503999999999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54657.23</v>
      </c>
      <c r="D848" s="2">
        <f>'PR-RAS'!E855</f>
        <v>60673.67</v>
      </c>
      <c r="E848" s="2">
        <v>0</v>
      </c>
      <c r="F848" s="2">
        <v>0</v>
      </c>
      <c r="G848" s="3">
        <f t="shared" si="34"/>
        <v>149075.87079000002</v>
      </c>
      <c r="H848" s="3">
        <f t="shared" si="35"/>
        <v>0.56000000000494765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1159163.01</v>
      </c>
      <c r="D1011" s="7">
        <f>BILANCA!E6</f>
        <v>1175947.2</v>
      </c>
      <c r="E1011" s="7">
        <v>0</v>
      </c>
      <c r="F1011" s="7">
        <v>0</v>
      </c>
      <c r="G1011" s="8">
        <f t="shared" ref="G1011:G1306" si="38">B1011/1000*C1011+B1011/500*D1011</f>
        <v>3511.0574100000003</v>
      </c>
      <c r="H1011" s="8">
        <f t="shared" si="35"/>
        <v>0.2099999999627471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872656.03</v>
      </c>
      <c r="D1012" s="2">
        <f>BILANCA!E7</f>
        <v>881400.99</v>
      </c>
      <c r="E1012" s="2">
        <v>0</v>
      </c>
      <c r="F1012" s="2">
        <v>0</v>
      </c>
      <c r="G1012" s="3">
        <f t="shared" si="38"/>
        <v>5270.9160200000006</v>
      </c>
      <c r="H1012" s="3">
        <f t="shared" si="35"/>
        <v>4.0000000037252903E-2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858286.63</v>
      </c>
      <c r="D1017" s="2">
        <f>BILANCA!E12</f>
        <v>857517</v>
      </c>
      <c r="E1017" s="2">
        <v>0</v>
      </c>
      <c r="F1017" s="2">
        <v>0</v>
      </c>
      <c r="G1017" s="3">
        <f t="shared" si="38"/>
        <v>18013.244409999999</v>
      </c>
      <c r="H1017" s="3">
        <f t="shared" si="35"/>
        <v>0.36999999999534339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766718.44000000006</v>
      </c>
      <c r="D1018" s="2">
        <f>BILANCA!E13</f>
        <v>779496.05</v>
      </c>
      <c r="E1018" s="2">
        <v>0</v>
      </c>
      <c r="F1018" s="2">
        <v>0</v>
      </c>
      <c r="G1018" s="3">
        <f t="shared" si="38"/>
        <v>18605.68432</v>
      </c>
      <c r="H1018" s="3">
        <f t="shared" si="35"/>
        <v>0.4900000001071021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1115811.55</v>
      </c>
      <c r="D1020" s="2">
        <f>BILANCA!E15</f>
        <v>1143289.08</v>
      </c>
      <c r="E1020" s="2">
        <v>0</v>
      </c>
      <c r="F1020" s="2">
        <v>0</v>
      </c>
      <c r="G1020" s="3">
        <f t="shared" si="38"/>
        <v>34023.897100000002</v>
      </c>
      <c r="H1020" s="3">
        <f t="shared" si="35"/>
        <v>0.53000000002793968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3745.79</v>
      </c>
      <c r="D1022" s="2">
        <f>BILANCA!E17</f>
        <v>3745.79</v>
      </c>
      <c r="E1022" s="2">
        <v>0</v>
      </c>
      <c r="F1022" s="2">
        <v>0</v>
      </c>
      <c r="G1022" s="3">
        <f t="shared" si="38"/>
        <v>134.84844000000001</v>
      </c>
      <c r="H1022" s="3">
        <f t="shared" si="35"/>
        <v>0.42000000000007276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352838.9</v>
      </c>
      <c r="D1023" s="2">
        <f>BILANCA!E18</f>
        <v>367538.82</v>
      </c>
      <c r="E1023" s="2">
        <v>0</v>
      </c>
      <c r="F1023" s="2">
        <v>0</v>
      </c>
      <c r="G1023" s="3">
        <f t="shared" si="38"/>
        <v>14142.91502</v>
      </c>
      <c r="H1023" s="3">
        <f t="shared" si="35"/>
        <v>0.27999999996973202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21187.830000000016</v>
      </c>
      <c r="D1024" s="2">
        <f>BILANCA!E19</f>
        <v>8611.2300000000396</v>
      </c>
      <c r="E1024" s="2">
        <v>0</v>
      </c>
      <c r="F1024" s="2">
        <v>0</v>
      </c>
      <c r="G1024" s="3">
        <f t="shared" si="38"/>
        <v>537.74406000000135</v>
      </c>
      <c r="H1024" s="3">
        <f t="shared" si="35"/>
        <v>0.40000000002328306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154063.71</v>
      </c>
      <c r="D1025" s="2">
        <f>BILANCA!E20</f>
        <v>155638.71</v>
      </c>
      <c r="E1025" s="2">
        <v>0</v>
      </c>
      <c r="F1025" s="2">
        <v>0</v>
      </c>
      <c r="G1025" s="3">
        <f t="shared" si="38"/>
        <v>6980.1169499999996</v>
      </c>
      <c r="H1025" s="3">
        <f t="shared" si="35"/>
        <v>0.58000000001629815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2712.73</v>
      </c>
      <c r="D1026" s="2">
        <f>BILANCA!E21</f>
        <v>2712.73</v>
      </c>
      <c r="E1026" s="2">
        <v>0</v>
      </c>
      <c r="F1026" s="2">
        <v>0</v>
      </c>
      <c r="G1026" s="3">
        <f t="shared" si="38"/>
        <v>130.21104</v>
      </c>
      <c r="H1026" s="3">
        <f t="shared" si="35"/>
        <v>0.53999999999996362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21180.12</v>
      </c>
      <c r="D1027" s="2">
        <f>BILANCA!E22</f>
        <v>24468.7</v>
      </c>
      <c r="E1027" s="2">
        <v>0</v>
      </c>
      <c r="F1027" s="2">
        <v>0</v>
      </c>
      <c r="G1027" s="3">
        <f t="shared" si="38"/>
        <v>1191.99784</v>
      </c>
      <c r="H1027" s="3">
        <f t="shared" si="35"/>
        <v>0.41999999999825377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4629.75</v>
      </c>
      <c r="D1029" s="2">
        <f>BILANCA!E24</f>
        <v>4629.75</v>
      </c>
      <c r="E1029" s="2">
        <v>0</v>
      </c>
      <c r="F1029" s="2">
        <v>0</v>
      </c>
      <c r="G1029" s="3">
        <f t="shared" si="38"/>
        <v>263.89575000000002</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9897.07</v>
      </c>
      <c r="D1030" s="2">
        <f>BILANCA!E25</f>
        <v>9897.07</v>
      </c>
      <c r="E1030" s="2">
        <v>0</v>
      </c>
      <c r="F1030" s="2">
        <v>0</v>
      </c>
      <c r="G1030" s="3">
        <f t="shared" si="38"/>
        <v>593.82420000000002</v>
      </c>
      <c r="H1030" s="3">
        <f t="shared" si="35"/>
        <v>0.13999999999941792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117438.64</v>
      </c>
      <c r="D1031" s="2">
        <f>BILANCA!E26</f>
        <v>117438.64</v>
      </c>
      <c r="E1031" s="2">
        <v>0</v>
      </c>
      <c r="F1031" s="2">
        <v>0</v>
      </c>
      <c r="G1031" s="3">
        <f t="shared" si="38"/>
        <v>7398.6343200000001</v>
      </c>
      <c r="H1031" s="3">
        <f t="shared" si="35"/>
        <v>0.72000000000116415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288734.19</v>
      </c>
      <c r="D1033" s="2">
        <f>BILANCA!E28</f>
        <v>306174.37</v>
      </c>
      <c r="E1033" s="2">
        <v>0</v>
      </c>
      <c r="F1033" s="2">
        <v>0</v>
      </c>
      <c r="G1033" s="3">
        <f t="shared" si="38"/>
        <v>20724.90739</v>
      </c>
      <c r="H1033" s="3">
        <f t="shared" si="35"/>
        <v>0.55999999999767169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70351.509999999995</v>
      </c>
      <c r="D1040" s="2">
        <f>BILANCA!E35</f>
        <v>69409.72</v>
      </c>
      <c r="E1040" s="2">
        <v>0</v>
      </c>
      <c r="F1040" s="2">
        <v>0</v>
      </c>
      <c r="G1040" s="3">
        <f t="shared" si="38"/>
        <v>6275.1284999999998</v>
      </c>
      <c r="H1040" s="3">
        <f t="shared" si="35"/>
        <v>0.77000000000407454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77779.95</v>
      </c>
      <c r="D1041" s="2">
        <f>BILANCA!E36</f>
        <v>83723.899999999994</v>
      </c>
      <c r="E1041" s="2">
        <v>0</v>
      </c>
      <c r="F1041" s="2">
        <v>0</v>
      </c>
      <c r="G1041" s="3">
        <f t="shared" si="38"/>
        <v>7602.0602499999986</v>
      </c>
      <c r="H1041" s="3">
        <f t="shared" si="35"/>
        <v>0.15000000000873115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7428.44</v>
      </c>
      <c r="D1045" s="2">
        <f>BILANCA!E40</f>
        <v>14314.18</v>
      </c>
      <c r="E1045" s="2">
        <v>0</v>
      </c>
      <c r="F1045" s="2">
        <v>0</v>
      </c>
      <c r="G1045" s="3">
        <f t="shared" si="38"/>
        <v>1261.9880000000003</v>
      </c>
      <c r="H1045" s="3">
        <f t="shared" si="35"/>
        <v>0.61999999999989086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28.849999999999454</v>
      </c>
      <c r="D1046" s="2">
        <f>BILANCA!E41</f>
        <v>0</v>
      </c>
      <c r="E1046" s="2">
        <v>0</v>
      </c>
      <c r="F1046" s="2">
        <v>0</v>
      </c>
      <c r="G1046" s="3">
        <f t="shared" si="38"/>
        <v>1.0385999999999802</v>
      </c>
      <c r="H1046" s="3">
        <f t="shared" si="35"/>
        <v>0.1500000000005457</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6244.49</v>
      </c>
      <c r="D1047" s="2">
        <f>BILANCA!E42</f>
        <v>6244.49</v>
      </c>
      <c r="E1047" s="2">
        <v>0</v>
      </c>
      <c r="F1047" s="2">
        <v>0</v>
      </c>
      <c r="G1047" s="3">
        <f t="shared" si="38"/>
        <v>693.13838999999996</v>
      </c>
      <c r="H1047" s="3">
        <f t="shared" si="35"/>
        <v>0.97999999999956344</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6215.64</v>
      </c>
      <c r="D1049" s="2">
        <f>BILANCA!E44</f>
        <v>6244.49</v>
      </c>
      <c r="E1049" s="2">
        <v>0</v>
      </c>
      <c r="F1049" s="2">
        <v>0</v>
      </c>
      <c r="G1049" s="3">
        <f t="shared" si="38"/>
        <v>729.48018000000002</v>
      </c>
      <c r="H1049" s="3">
        <f t="shared" si="35"/>
        <v>0.8499999999994543</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13183.280000000013</v>
      </c>
      <c r="D1057" s="2">
        <f>BILANCA!E52</f>
        <v>13183.279999999999</v>
      </c>
      <c r="E1057" s="2">
        <v>0</v>
      </c>
      <c r="F1057" s="2">
        <v>0</v>
      </c>
      <c r="G1057" s="3">
        <f t="shared" si="38"/>
        <v>1858.8424800000007</v>
      </c>
      <c r="H1057" s="3">
        <f t="shared" si="35"/>
        <v>0.56000000001222361</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143594.45000000001</v>
      </c>
      <c r="D1059" s="2">
        <f>BILANCA!E54</f>
        <v>152741.82</v>
      </c>
      <c r="E1059" s="2">
        <v>0</v>
      </c>
      <c r="F1059" s="2">
        <v>0</v>
      </c>
      <c r="G1059" s="3">
        <f t="shared" si="38"/>
        <v>22004.826410000001</v>
      </c>
      <c r="H1059" s="3">
        <f t="shared" si="35"/>
        <v>0.63000000000465661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130411.17</v>
      </c>
      <c r="D1060" s="2">
        <f>BILANCA!E55</f>
        <v>139558.54</v>
      </c>
      <c r="E1060" s="2">
        <v>0</v>
      </c>
      <c r="F1060" s="2">
        <v>0</v>
      </c>
      <c r="G1060" s="3">
        <f t="shared" si="38"/>
        <v>20476.412500000002</v>
      </c>
      <c r="H1060" s="3">
        <f t="shared" si="35"/>
        <v>0.6299999999901047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1186.1199999999999</v>
      </c>
      <c r="D1061" s="2">
        <f>BILANCA!E56</f>
        <v>10700.71</v>
      </c>
      <c r="E1061" s="2">
        <v>0</v>
      </c>
      <c r="F1061" s="2">
        <v>0</v>
      </c>
      <c r="G1061" s="3">
        <f t="shared" si="38"/>
        <v>1151.9645399999997</v>
      </c>
      <c r="H1061" s="3">
        <f t="shared" si="35"/>
        <v>0.41000000000076398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1186.1199999999999</v>
      </c>
      <c r="D1062" s="2">
        <f>BILANCA!E57</f>
        <v>10700.71</v>
      </c>
      <c r="E1062" s="2">
        <v>0</v>
      </c>
      <c r="F1062" s="2">
        <v>0</v>
      </c>
      <c r="G1062" s="3">
        <f t="shared" si="38"/>
        <v>1174.5520799999997</v>
      </c>
      <c r="H1062" s="3">
        <f t="shared" si="35"/>
        <v>0.41000000000076398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286506.98</v>
      </c>
      <c r="D1074" s="2">
        <f>BILANCA!E69</f>
        <v>294546.20999999996</v>
      </c>
      <c r="E1074" s="2">
        <v>0</v>
      </c>
      <c r="F1074" s="2">
        <v>0</v>
      </c>
      <c r="G1074" s="3">
        <f t="shared" si="38"/>
        <v>56038.361599999997</v>
      </c>
      <c r="H1074" s="3">
        <f t="shared" si="35"/>
        <v>0.22999999998137355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44569.37</v>
      </c>
      <c r="D1075" s="2">
        <f>BILANCA!E70</f>
        <v>7.36</v>
      </c>
      <c r="E1075" s="2">
        <v>0</v>
      </c>
      <c r="F1075" s="2">
        <v>0</v>
      </c>
      <c r="G1075" s="3">
        <f t="shared" si="38"/>
        <v>2897.96585</v>
      </c>
      <c r="H1075" s="3">
        <f t="shared" si="35"/>
        <v>0.73000000000261966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44562.01</v>
      </c>
      <c r="D1076" s="2">
        <f>BILANCA!E71</f>
        <v>0</v>
      </c>
      <c r="E1076" s="2">
        <v>0</v>
      </c>
      <c r="F1076" s="2">
        <v>0</v>
      </c>
      <c r="G1076" s="3">
        <f t="shared" si="38"/>
        <v>2941.0926600000003</v>
      </c>
      <c r="H1076" s="3">
        <f t="shared" si="35"/>
        <v>1.0000000002037268E-2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44562.01</v>
      </c>
      <c r="D1078" s="2">
        <f>BILANCA!E73</f>
        <v>0</v>
      </c>
      <c r="E1078" s="2">
        <v>0</v>
      </c>
      <c r="F1078" s="2">
        <v>0</v>
      </c>
      <c r="G1078" s="3">
        <f t="shared" si="38"/>
        <v>3030.2166800000005</v>
      </c>
      <c r="H1078" s="3">
        <f t="shared" si="35"/>
        <v>1.0000000002037268E-2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7.36</v>
      </c>
      <c r="D1085" s="2">
        <f>BILANCA!E80</f>
        <v>7.36</v>
      </c>
      <c r="E1085" s="2">
        <v>0</v>
      </c>
      <c r="F1085" s="2">
        <v>0</v>
      </c>
      <c r="G1085" s="3">
        <f t="shared" si="38"/>
        <v>1.6560000000000001</v>
      </c>
      <c r="H1085" s="3">
        <f t="shared" si="35"/>
        <v>0.72000000000000064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56021.450000000004</v>
      </c>
      <c r="D1087" s="2">
        <f>BILANCA!E82</f>
        <v>57304.92</v>
      </c>
      <c r="E1087" s="2">
        <v>0</v>
      </c>
      <c r="F1087" s="2">
        <v>0</v>
      </c>
      <c r="G1087" s="3">
        <f t="shared" si="38"/>
        <v>13138.609329999999</v>
      </c>
      <c r="H1087" s="3">
        <f t="shared" si="35"/>
        <v>0.5300000000061118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1114.29</v>
      </c>
      <c r="D1090" s="2">
        <f>BILANCA!E85</f>
        <v>1114.29</v>
      </c>
      <c r="E1090" s="2">
        <v>0</v>
      </c>
      <c r="F1090" s="2">
        <v>0</v>
      </c>
      <c r="G1090" s="3">
        <f t="shared" si="38"/>
        <v>267.42959999999999</v>
      </c>
      <c r="H1090" s="3">
        <f t="shared" si="35"/>
        <v>0.57999999999992724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54907.16</v>
      </c>
      <c r="D1092" s="2">
        <f>BILANCA!E87</f>
        <v>56190.63</v>
      </c>
      <c r="E1092" s="2">
        <v>0</v>
      </c>
      <c r="F1092" s="2">
        <v>0</v>
      </c>
      <c r="G1092" s="3">
        <f t="shared" si="38"/>
        <v>13717.650440000001</v>
      </c>
      <c r="H1092" s="3">
        <f t="shared" si="35"/>
        <v>0.5300000000061118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236050.21000000002</v>
      </c>
      <c r="E1152" s="2">
        <v>0</v>
      </c>
      <c r="F1152" s="2">
        <v>0</v>
      </c>
      <c r="G1152" s="3">
        <f t="shared" si="38"/>
        <v>67038.259640000004</v>
      </c>
      <c r="H1152" s="3">
        <f t="shared" si="41"/>
        <v>0.21000000002095476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205715.6</v>
      </c>
      <c r="E1155" s="2">
        <v>0</v>
      </c>
      <c r="F1155" s="2">
        <v>0</v>
      </c>
      <c r="G1155" s="3">
        <f t="shared" si="38"/>
        <v>59657.523999999998</v>
      </c>
      <c r="H1155" s="3">
        <f t="shared" si="41"/>
        <v>0.39999999999417923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205715.6</v>
      </c>
      <c r="E1161" s="2">
        <v>0</v>
      </c>
      <c r="F1161" s="2">
        <v>0</v>
      </c>
      <c r="G1161" s="3">
        <f t="shared" si="38"/>
        <v>62126.111199999999</v>
      </c>
      <c r="H1161" s="3">
        <f t="shared" si="41"/>
        <v>0.39999999999417923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286.22000000000003</v>
      </c>
      <c r="E1165" s="2">
        <v>0</v>
      </c>
      <c r="F1165" s="2">
        <v>0</v>
      </c>
      <c r="G1165" s="3">
        <f t="shared" si="38"/>
        <v>88.728200000000001</v>
      </c>
      <c r="H1165" s="3">
        <f t="shared" si="41"/>
        <v>0.22000000000002728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30048.39</v>
      </c>
      <c r="E1167" s="2">
        <v>0</v>
      </c>
      <c r="F1167" s="2">
        <v>0</v>
      </c>
      <c r="G1167" s="3">
        <f t="shared" si="38"/>
        <v>9435.1944600000006</v>
      </c>
      <c r="H1167" s="3">
        <f t="shared" si="41"/>
        <v>0.38999999999941792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185916.16</v>
      </c>
      <c r="D1176" s="2">
        <f>BILANCA!E171</f>
        <v>1183.72</v>
      </c>
      <c r="E1176" s="2">
        <v>0</v>
      </c>
      <c r="F1176" s="2">
        <v>0</v>
      </c>
      <c r="G1176" s="3">
        <f t="shared" si="38"/>
        <v>31255.077600000004</v>
      </c>
      <c r="H1176" s="3">
        <f t="shared" si="41"/>
        <v>0.44000000000346517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1183.72</v>
      </c>
      <c r="E1177" s="2">
        <v>0</v>
      </c>
      <c r="F1177" s="2">
        <v>0</v>
      </c>
      <c r="G1177" s="3">
        <f t="shared" si="38"/>
        <v>395.36248000000001</v>
      </c>
      <c r="H1177" s="3">
        <f t="shared" si="41"/>
        <v>0.27999999999997272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185916.16</v>
      </c>
      <c r="D1179" s="2">
        <f>BILANCA!E174</f>
        <v>0</v>
      </c>
      <c r="E1179" s="2">
        <v>0</v>
      </c>
      <c r="F1179" s="2">
        <v>0</v>
      </c>
      <c r="G1179" s="3">
        <f t="shared" si="38"/>
        <v>31419.831040000001</v>
      </c>
      <c r="H1179" s="3">
        <f t="shared" si="41"/>
        <v>0.16000000000349246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1159163.0099999998</v>
      </c>
      <c r="D1180" s="2">
        <f>BILANCA!E176</f>
        <v>1175947.2</v>
      </c>
      <c r="E1180" s="2">
        <v>0</v>
      </c>
      <c r="F1180" s="2">
        <v>0</v>
      </c>
      <c r="G1180" s="3">
        <f t="shared" si="38"/>
        <v>596879.75970000005</v>
      </c>
      <c r="H1180" s="3">
        <f t="shared" si="41"/>
        <v>0.20999999972991645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298096.54999999993</v>
      </c>
      <c r="D1181" s="2">
        <f>BILANCA!E177</f>
        <v>286308.77999999997</v>
      </c>
      <c r="E1181" s="2">
        <v>0</v>
      </c>
      <c r="F1181" s="2">
        <v>0</v>
      </c>
      <c r="G1181" s="3">
        <f t="shared" si="38"/>
        <v>148892.11280999999</v>
      </c>
      <c r="H1181" s="3">
        <f t="shared" si="41"/>
        <v>0.67000000010011718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294609.80999999994</v>
      </c>
      <c r="D1182" s="2">
        <f>BILANCA!E178</f>
        <v>234100.91999999998</v>
      </c>
      <c r="E1182" s="2">
        <v>0</v>
      </c>
      <c r="F1182" s="2">
        <v>0</v>
      </c>
      <c r="G1182" s="3">
        <f t="shared" si="38"/>
        <v>131203.60379999998</v>
      </c>
      <c r="H1182" s="3">
        <f t="shared" si="41"/>
        <v>0.27000000007683411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192308.62</v>
      </c>
      <c r="D1183" s="2">
        <f>BILANCA!E179</f>
        <v>208086.28</v>
      </c>
      <c r="E1183" s="2">
        <v>0</v>
      </c>
      <c r="F1183" s="2">
        <v>0</v>
      </c>
      <c r="G1183" s="3">
        <f t="shared" si="38"/>
        <v>105267.24414</v>
      </c>
      <c r="H1183" s="3">
        <f t="shared" si="41"/>
        <v>0.66000000000349246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26540.02</v>
      </c>
      <c r="D1184" s="2">
        <f>BILANCA!E180</f>
        <v>26003.77</v>
      </c>
      <c r="E1184" s="2">
        <v>0</v>
      </c>
      <c r="F1184" s="2">
        <v>0</v>
      </c>
      <c r="G1184" s="3">
        <f t="shared" si="38"/>
        <v>13667.275439999998</v>
      </c>
      <c r="H1184" s="3">
        <f t="shared" si="41"/>
        <v>0.25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52.36</v>
      </c>
      <c r="D1185" s="2">
        <f>BILANCA!E181</f>
        <v>10.87</v>
      </c>
      <c r="E1185" s="2">
        <v>0</v>
      </c>
      <c r="F1185" s="2">
        <v>0</v>
      </c>
      <c r="G1185" s="3">
        <f t="shared" si="38"/>
        <v>12.967499999999998</v>
      </c>
      <c r="H1185" s="3">
        <f t="shared" si="41"/>
        <v>0.49000000000000021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52.36</v>
      </c>
      <c r="D1188" s="2">
        <f>BILANCA!E184</f>
        <v>10.87</v>
      </c>
      <c r="E1188" s="2">
        <v>0</v>
      </c>
      <c r="F1188" s="2">
        <v>0</v>
      </c>
      <c r="G1188" s="3">
        <f t="shared" si="38"/>
        <v>13.189799999999998</v>
      </c>
      <c r="H1188" s="3">
        <f t="shared" si="41"/>
        <v>0.49000000000000021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22374.76</v>
      </c>
      <c r="D1198" s="2">
        <f>BILANCA!E194</f>
        <v>0</v>
      </c>
      <c r="E1198" s="2">
        <v>0</v>
      </c>
      <c r="F1198" s="2">
        <v>0</v>
      </c>
      <c r="G1198" s="3">
        <f t="shared" si="38"/>
        <v>4206.4548799999993</v>
      </c>
      <c r="H1198" s="3">
        <f t="shared" si="41"/>
        <v>0.24000000000160071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53334.05</v>
      </c>
      <c r="D1200" s="2">
        <f>BILANCA!E196</f>
        <v>0</v>
      </c>
      <c r="E1200" s="2">
        <v>0</v>
      </c>
      <c r="F1200" s="2">
        <v>0</v>
      </c>
      <c r="G1200" s="3">
        <f t="shared" si="38"/>
        <v>10133.469500000001</v>
      </c>
      <c r="H1200" s="3">
        <f t="shared" si="41"/>
        <v>5.0000000002910383E-2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3486.74</v>
      </c>
      <c r="D1201" s="2">
        <f>BILANCA!E197</f>
        <v>0</v>
      </c>
      <c r="E1201" s="2">
        <v>0</v>
      </c>
      <c r="F1201" s="2">
        <v>0</v>
      </c>
      <c r="G1201" s="3">
        <f t="shared" si="38"/>
        <v>665.96733999999992</v>
      </c>
      <c r="H1201" s="3">
        <f t="shared" si="41"/>
        <v>0.26000000000021828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3486.74</v>
      </c>
      <c r="D1203" s="2">
        <f>BILANCA!E199</f>
        <v>0</v>
      </c>
      <c r="E1203" s="2">
        <v>0</v>
      </c>
      <c r="F1203" s="2">
        <v>0</v>
      </c>
      <c r="G1203" s="3">
        <f t="shared" si="44"/>
        <v>672.94082000000003</v>
      </c>
      <c r="H1203" s="3">
        <f t="shared" si="45"/>
        <v>0.26000000000021828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52207.86</v>
      </c>
      <c r="E1251" s="2">
        <v>0</v>
      </c>
      <c r="F1251" s="2">
        <v>0</v>
      </c>
      <c r="G1251" s="3">
        <f>B1251/1000*C1251+B1251/500*D1251</f>
        <v>25164.18852</v>
      </c>
      <c r="H1251" s="3">
        <f>ABS(C1251-ROUND(C1251,0))+ABS(D1251-ROUND(D1251,0))</f>
        <v>0.13999999999941792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861066.46</v>
      </c>
      <c r="D1255" s="2">
        <f>BILANCA!E251</f>
        <v>889638.41999999993</v>
      </c>
      <c r="E1255" s="2">
        <v>0</v>
      </c>
      <c r="F1255" s="2">
        <v>0</v>
      </c>
      <c r="G1255" s="3">
        <f t="shared" si="38"/>
        <v>646884.10849999986</v>
      </c>
      <c r="H1255" s="3">
        <f t="shared" si="41"/>
        <v>0.87999999988824129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872656.01</v>
      </c>
      <c r="D1256" s="2">
        <f>BILANCA!E252</f>
        <v>881400.97</v>
      </c>
      <c r="E1256" s="2">
        <v>0</v>
      </c>
      <c r="F1256" s="2">
        <v>0</v>
      </c>
      <c r="G1256" s="3">
        <f t="shared" si="38"/>
        <v>648322.6557</v>
      </c>
      <c r="H1256" s="3">
        <f t="shared" si="41"/>
        <v>4.0000000037252903E-2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872656.01</v>
      </c>
      <c r="D1257" s="2">
        <f>BILANCA!E253</f>
        <v>881400.97</v>
      </c>
      <c r="E1257" s="2">
        <v>0</v>
      </c>
      <c r="F1257" s="2">
        <v>0</v>
      </c>
      <c r="G1257" s="3">
        <f t="shared" si="38"/>
        <v>650958.11364999996</v>
      </c>
      <c r="H1257" s="3">
        <f t="shared" si="41"/>
        <v>4.0000000037252903E-2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-11589.55</v>
      </c>
      <c r="D1259" s="2">
        <f>BILANCA!E255</f>
        <v>-197478.15</v>
      </c>
      <c r="E1259" s="2">
        <v>0</v>
      </c>
      <c r="F1259" s="2">
        <v>0</v>
      </c>
      <c r="G1259" s="3">
        <f t="shared" si="38"/>
        <v>-101229.91664999998</v>
      </c>
      <c r="H1259" s="3">
        <f t="shared" si="41"/>
        <v>0.59999999999490683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10310.86</v>
      </c>
      <c r="D1260" s="2">
        <f>BILANCA!E256</f>
        <v>0</v>
      </c>
      <c r="E1260" s="2">
        <v>0</v>
      </c>
      <c r="F1260" s="2">
        <v>0</v>
      </c>
      <c r="G1260" s="3">
        <f t="shared" si="38"/>
        <v>2577.7150000000001</v>
      </c>
      <c r="H1260" s="3">
        <f t="shared" si="41"/>
        <v>0.13999999999941792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10310.86</v>
      </c>
      <c r="D1261" s="2">
        <f>BILANCA!E257</f>
        <v>0</v>
      </c>
      <c r="E1261" s="2">
        <v>0</v>
      </c>
      <c r="F1261" s="2">
        <v>0</v>
      </c>
      <c r="G1261" s="3">
        <f t="shared" si="38"/>
        <v>2588.0258600000002</v>
      </c>
      <c r="H1261" s="3">
        <f t="shared" si="41"/>
        <v>0.13999999999941792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21900.41</v>
      </c>
      <c r="D1264" s="2">
        <f>BILANCA!E260</f>
        <v>197478.15</v>
      </c>
      <c r="E1264" s="2">
        <v>0</v>
      </c>
      <c r="F1264" s="2">
        <v>0</v>
      </c>
      <c r="G1264" s="3">
        <f t="shared" si="38"/>
        <v>105881.60434000001</v>
      </c>
      <c r="H1264" s="3">
        <f t="shared" si="41"/>
        <v>0.55999999999403371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174732.75</v>
      </c>
      <c r="E1265" s="2">
        <v>0</v>
      </c>
      <c r="F1265" s="2">
        <v>0</v>
      </c>
      <c r="G1265" s="3">
        <f t="shared" si="38"/>
        <v>89113.702499999999</v>
      </c>
      <c r="H1265" s="3">
        <f t="shared" si="41"/>
        <v>0.25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21900.41</v>
      </c>
      <c r="D1266" s="2">
        <f>BILANCA!E262</f>
        <v>22745.4</v>
      </c>
      <c r="E1266" s="2">
        <v>0</v>
      </c>
      <c r="F1266" s="2">
        <v>0</v>
      </c>
      <c r="G1266" s="3">
        <f t="shared" si="38"/>
        <v>17252.14976</v>
      </c>
      <c r="H1266" s="3">
        <f t="shared" si="41"/>
        <v>0.81000000000130967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205715.6</v>
      </c>
      <c r="E1278" s="2">
        <v>0</v>
      </c>
      <c r="F1278" s="2">
        <v>0</v>
      </c>
      <c r="G1278" s="3">
        <f t="shared" si="38"/>
        <v>110263.56160000002</v>
      </c>
      <c r="H1278" s="3">
        <f t="shared" si="41"/>
        <v>0.39999999999417923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205715.6</v>
      </c>
      <c r="E1281" s="2">
        <v>0</v>
      </c>
      <c r="F1281" s="2">
        <v>0</v>
      </c>
      <c r="G1281" s="3">
        <f t="shared" si="48"/>
        <v>111497.85520000001</v>
      </c>
      <c r="H1281" s="3">
        <f t="shared" si="49"/>
        <v>0.39999999999417923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205715.6</v>
      </c>
      <c r="E1287" s="2">
        <v>0</v>
      </c>
      <c r="F1287" s="2">
        <v>0</v>
      </c>
      <c r="G1287" s="3">
        <f t="shared" si="48"/>
        <v>113966.44240000001</v>
      </c>
      <c r="H1287" s="3">
        <f t="shared" si="49"/>
        <v>0.39999999999417923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35659.96</v>
      </c>
      <c r="D1301" s="2">
        <f>BILANCA!E297</f>
        <v>35659.96</v>
      </c>
      <c r="E1301" s="2">
        <v>0</v>
      </c>
      <c r="F1301" s="2">
        <v>0</v>
      </c>
      <c r="G1301" s="3">
        <f t="shared" si="38"/>
        <v>31131.145079999995</v>
      </c>
      <c r="H1301" s="3">
        <f t="shared" si="41"/>
        <v>8.000000000174623E-2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35659.96</v>
      </c>
      <c r="D1302" s="2">
        <f>BILANCA!E298</f>
        <v>35659.96</v>
      </c>
      <c r="E1302" s="2">
        <v>0</v>
      </c>
      <c r="F1302" s="2">
        <v>0</v>
      </c>
      <c r="G1302" s="3">
        <f t="shared" si="38"/>
        <v>31238.124960000001</v>
      </c>
      <c r="H1302" s="3">
        <f t="shared" si="41"/>
        <v>8.000000000174623E-2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236050.21</v>
      </c>
      <c r="E1306" s="2">
        <v>0</v>
      </c>
      <c r="F1306" s="2">
        <v>0</v>
      </c>
      <c r="G1306" s="3">
        <f t="shared" si="38"/>
        <v>139741.72431999998</v>
      </c>
      <c r="H1306" s="3">
        <f t="shared" si="41"/>
        <v>0.20999999999185093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51809.88</v>
      </c>
      <c r="D1311" s="2">
        <f>BILANCA!E308</f>
        <v>52860.95</v>
      </c>
      <c r="E1311" s="2">
        <v>0</v>
      </c>
      <c r="F1311" s="2">
        <v>0</v>
      </c>
      <c r="G1311" s="3">
        <f t="shared" si="52"/>
        <v>47417.065779999997</v>
      </c>
      <c r="H1311" s="3">
        <f t="shared" si="41"/>
        <v>0.17000000000552973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3097.28</v>
      </c>
      <c r="D1312" s="2">
        <f>BILANCA!E309</f>
        <v>3329.68</v>
      </c>
      <c r="E1312" s="2">
        <v>0</v>
      </c>
      <c r="F1312" s="2">
        <v>0</v>
      </c>
      <c r="G1312" s="3">
        <f t="shared" si="52"/>
        <v>2946.5052799999999</v>
      </c>
      <c r="H1312" s="3">
        <f t="shared" si="41"/>
        <v>0.6000000000003638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294609.81</v>
      </c>
      <c r="D1340" s="2">
        <f>BILANCA!E337</f>
        <v>234100.92</v>
      </c>
      <c r="E1340" s="2">
        <v>0</v>
      </c>
      <c r="F1340" s="2">
        <v>0</v>
      </c>
      <c r="G1340" s="3">
        <f t="shared" si="52"/>
        <v>251727.84450000004</v>
      </c>
      <c r="H1340" s="3">
        <f t="shared" si="41"/>
        <v>0.26999999998952262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3486.74</v>
      </c>
      <c r="D1341" s="2">
        <f>BILANCA!E338</f>
        <v>0</v>
      </c>
      <c r="E1341" s="2">
        <v>0</v>
      </c>
      <c r="F1341" s="2">
        <v>0</v>
      </c>
      <c r="G1341" s="3">
        <f t="shared" si="52"/>
        <v>1154.11094</v>
      </c>
      <c r="H1341" s="3">
        <f t="shared" si="41"/>
        <v>0.26000000000021828</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1114.29</v>
      </c>
      <c r="D1347" s="2">
        <f>BILANCA!E344</f>
        <v>0</v>
      </c>
      <c r="E1347" s="2">
        <v>0</v>
      </c>
      <c r="F1347" s="2">
        <v>0</v>
      </c>
      <c r="G1347" s="3">
        <f t="shared" si="52"/>
        <v>375.51573000000002</v>
      </c>
      <c r="H1347" s="3">
        <f t="shared" si="41"/>
        <v>0.28999999999996362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52207.86</v>
      </c>
      <c r="E1368" s="2">
        <v>0</v>
      </c>
      <c r="F1368" s="2">
        <v>0</v>
      </c>
      <c r="G1368" s="3">
        <f t="shared" si="57"/>
        <v>37380.82776</v>
      </c>
      <c r="H1368" s="3">
        <f t="shared" si="58"/>
        <v>0.13999999999941792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35659.96</v>
      </c>
      <c r="D1390" s="2">
        <f>BILANCA!E387</f>
        <v>35659.96</v>
      </c>
      <c r="E1390" s="2">
        <v>0</v>
      </c>
      <c r="F1390" s="2">
        <v>0</v>
      </c>
      <c r="G1390" s="3">
        <f t="shared" ref="G1390:G1399" si="61">B1390/1000*C1390+B1390/500*D1390</f>
        <v>40652.354399999997</v>
      </c>
      <c r="H1390" s="3">
        <f t="shared" ref="H1390:H1399" si="62">ABS(C1390-ROUND(C1390,0))+ABS(D1390-ROUND(D1390,0))</f>
        <v>8.000000000174623E-2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2558773.9499999997</v>
      </c>
      <c r="D1510" s="2">
        <f>'RAS-funkcijski'!E114</f>
        <v>3090338.61</v>
      </c>
      <c r="E1510" s="2">
        <v>0</v>
      </c>
      <c r="F1510" s="2">
        <v>0</v>
      </c>
      <c r="G1510" s="3">
        <f t="shared" si="52"/>
        <v>961339.6287</v>
      </c>
      <c r="H1510" s="3">
        <f t="shared" si="63"/>
        <v>0.44000000040978193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2485980.94</v>
      </c>
      <c r="D1511" s="2">
        <f>'RAS-funkcijski'!E115</f>
        <v>2991857.98</v>
      </c>
      <c r="E1511" s="2">
        <v>0</v>
      </c>
      <c r="F1511" s="2">
        <v>0</v>
      </c>
      <c r="G1511" s="3">
        <f t="shared" si="52"/>
        <v>940136.35589999997</v>
      </c>
      <c r="H1511" s="3">
        <f t="shared" si="63"/>
        <v>8.0000000074505806E-2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2485980.94</v>
      </c>
      <c r="D1513" s="2">
        <f>'RAS-funkcijski'!E117</f>
        <v>2991857.98</v>
      </c>
      <c r="E1513" s="2">
        <v>0</v>
      </c>
      <c r="F1513" s="2">
        <v>0</v>
      </c>
      <c r="G1513" s="3">
        <f t="shared" si="52"/>
        <v>957075.74970000004</v>
      </c>
      <c r="H1513" s="3">
        <f t="shared" si="63"/>
        <v>8.0000000074505806E-2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72793.009999999995</v>
      </c>
      <c r="D1522" s="2">
        <f>'RAS-funkcijski'!E126</f>
        <v>98480.63</v>
      </c>
      <c r="E1522" s="2">
        <v>0</v>
      </c>
      <c r="F1522" s="2">
        <v>0</v>
      </c>
      <c r="G1522" s="3">
        <f t="shared" si="52"/>
        <v>32910.020940000002</v>
      </c>
      <c r="H1522" s="3">
        <f t="shared" si="63"/>
        <v>0.3799999999901047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2558773.9499999997</v>
      </c>
      <c r="D1537" s="14">
        <f>'RAS-funkcijski'!E141</f>
        <v>3090338.61</v>
      </c>
      <c r="E1537" s="14">
        <v>0</v>
      </c>
      <c r="F1537" s="14">
        <v>0</v>
      </c>
      <c r="G1537" s="15">
        <f t="shared" si="52"/>
        <v>1197304.8102899999</v>
      </c>
      <c r="H1537" s="15">
        <f t="shared" si="63"/>
        <v>0.44000000040978193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39054.69</v>
      </c>
      <c r="D1538" s="7">
        <f>'P-VRIO'!E5</f>
        <v>38567.120000000003</v>
      </c>
      <c r="E1538" s="7">
        <v>0</v>
      </c>
      <c r="F1538" s="7">
        <v>0</v>
      </c>
      <c r="G1538" s="8">
        <f t="shared" si="52"/>
        <v>116.18893</v>
      </c>
      <c r="H1538" s="8">
        <f t="shared" si="63"/>
        <v>0.43000000000029104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38567.120000000003</v>
      </c>
      <c r="E1539" s="2">
        <v>0</v>
      </c>
      <c r="F1539" s="2">
        <v>0</v>
      </c>
      <c r="G1539" s="3">
        <f t="shared" si="52"/>
        <v>154.26848000000001</v>
      </c>
      <c r="H1539" s="3">
        <f t="shared" si="63"/>
        <v>0.12000000000261934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38567.120000000003</v>
      </c>
      <c r="E1540" s="2">
        <v>0</v>
      </c>
      <c r="F1540" s="2">
        <v>0</v>
      </c>
      <c r="G1540" s="3">
        <f t="shared" si="52"/>
        <v>231.40272000000002</v>
      </c>
      <c r="H1540" s="3">
        <f t="shared" si="63"/>
        <v>0.12000000000261934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38567.120000000003</v>
      </c>
      <c r="E1542" s="2">
        <v>0</v>
      </c>
      <c r="F1542" s="2">
        <v>0</v>
      </c>
      <c r="G1542" s="3">
        <f t="shared" si="52"/>
        <v>385.67120000000006</v>
      </c>
      <c r="H1542" s="3">
        <f t="shared" si="63"/>
        <v>0.12000000000261934</v>
      </c>
      <c r="I1542" s="11">
        <f t="shared" si="64"/>
        <v>46.280544001010213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39054.69</v>
      </c>
      <c r="D1555" s="2">
        <f>'P-VRIO'!E22</f>
        <v>0</v>
      </c>
      <c r="E1555" s="2">
        <v>0</v>
      </c>
      <c r="F1555" s="2">
        <v>0</v>
      </c>
      <c r="G1555" s="3">
        <f t="shared" si="52"/>
        <v>702.98442</v>
      </c>
      <c r="H1555" s="3">
        <f t="shared" si="63"/>
        <v>0.30999999999767169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39054.69</v>
      </c>
      <c r="D1556" s="2">
        <f>'P-VRIO'!E23</f>
        <v>0</v>
      </c>
      <c r="E1556" s="2">
        <v>0</v>
      </c>
      <c r="F1556" s="2">
        <v>0</v>
      </c>
      <c r="G1556" s="3">
        <f t="shared" si="52"/>
        <v>742.03911000000005</v>
      </c>
      <c r="H1556" s="3">
        <f t="shared" si="63"/>
        <v>0.30999999999767169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39054.69</v>
      </c>
      <c r="D1558" s="2">
        <f>'P-VRIO'!E25</f>
        <v>0</v>
      </c>
      <c r="E1558" s="2">
        <v>0</v>
      </c>
      <c r="F1558" s="2">
        <v>0</v>
      </c>
      <c r="G1558" s="3">
        <f t="shared" si="52"/>
        <v>820.14849000000015</v>
      </c>
      <c r="H1558" s="3">
        <f t="shared" si="63"/>
        <v>0.30999999999767169</v>
      </c>
      <c r="I1558" s="11">
        <f t="shared" si="66"/>
        <v>254.24603189809048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298096.55</v>
      </c>
      <c r="D1582" s="7"/>
      <c r="E1582" s="7">
        <v>0</v>
      </c>
      <c r="F1582" s="7">
        <v>0</v>
      </c>
      <c r="G1582" s="8">
        <f t="shared" ref="G1582:G1686" si="70">B1582/1000*C1582</f>
        <v>298.09654999999998</v>
      </c>
      <c r="H1582" s="8">
        <f t="shared" ref="H1582:H1686" si="71">ABS(C1582-ROUND(C1582,0))</f>
        <v>0.45000000001164153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2938514.55</v>
      </c>
      <c r="D1583" s="2">
        <v>0</v>
      </c>
      <c r="E1583" s="2">
        <v>0</v>
      </c>
      <c r="F1583" s="2">
        <v>0</v>
      </c>
      <c r="G1583" s="3">
        <f t="shared" si="70"/>
        <v>5877.0290999999997</v>
      </c>
      <c r="H1583" s="3">
        <f t="shared" si="71"/>
        <v>0.45000000018626451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2902363.16</v>
      </c>
      <c r="D1585" s="2">
        <v>0</v>
      </c>
      <c r="E1585" s="2">
        <v>0</v>
      </c>
      <c r="F1585" s="2">
        <v>0</v>
      </c>
      <c r="G1585" s="3">
        <f t="shared" si="70"/>
        <v>11609.452640000001</v>
      </c>
      <c r="H1585" s="3">
        <f t="shared" si="71"/>
        <v>0.16000000014901161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2490938.16</v>
      </c>
      <c r="D1586" s="2">
        <v>0</v>
      </c>
      <c r="E1586" s="2">
        <v>0</v>
      </c>
      <c r="F1586" s="2">
        <v>0</v>
      </c>
      <c r="G1586" s="3">
        <f t="shared" si="70"/>
        <v>12454.6908</v>
      </c>
      <c r="H1586" s="3">
        <f t="shared" si="71"/>
        <v>0.16000000014901161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348661.56</v>
      </c>
      <c r="D1587" s="2">
        <v>0</v>
      </c>
      <c r="E1587" s="2">
        <v>0</v>
      </c>
      <c r="F1587" s="2">
        <v>0</v>
      </c>
      <c r="G1587" s="3">
        <f t="shared" si="70"/>
        <v>2091.9693600000001</v>
      </c>
      <c r="H1587" s="3">
        <f t="shared" si="71"/>
        <v>0.44000000000232831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482.06</v>
      </c>
      <c r="D1588" s="2">
        <v>0</v>
      </c>
      <c r="E1588" s="2">
        <v>0</v>
      </c>
      <c r="F1588" s="2">
        <v>0</v>
      </c>
      <c r="G1588" s="3">
        <f t="shared" si="70"/>
        <v>3.3744200000000002</v>
      </c>
      <c r="H1588" s="3">
        <f t="shared" si="71"/>
        <v>6.0000000000002274E-2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62281.38</v>
      </c>
      <c r="D1591" s="2">
        <v>0</v>
      </c>
      <c r="E1591" s="2">
        <v>0</v>
      </c>
      <c r="F1591" s="2">
        <v>0</v>
      </c>
      <c r="G1591" s="3">
        <f t="shared" si="70"/>
        <v>622.81380000000001</v>
      </c>
      <c r="H1591" s="3">
        <f t="shared" si="71"/>
        <v>0.37999999999738066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9232.5300000000007</v>
      </c>
      <c r="D1594" s="2">
        <v>0</v>
      </c>
      <c r="E1594" s="2">
        <v>0</v>
      </c>
      <c r="F1594" s="2">
        <v>0</v>
      </c>
      <c r="G1594" s="3">
        <f t="shared" si="70"/>
        <v>120.02289</v>
      </c>
      <c r="H1594" s="3">
        <f t="shared" si="71"/>
        <v>0.46999999999934516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26918.86</v>
      </c>
      <c r="D1601" s="2">
        <v>0</v>
      </c>
      <c r="E1601" s="2">
        <v>0</v>
      </c>
      <c r="F1601" s="2">
        <v>0</v>
      </c>
      <c r="G1601" s="3">
        <f>B1601/1000*C1601</f>
        <v>538.37720000000002</v>
      </c>
      <c r="H1601" s="3">
        <f>ABS(C1601-ROUND(C1601,0))</f>
        <v>0.13999999999941792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2950302.32</v>
      </c>
      <c r="D1602" s="2">
        <v>0</v>
      </c>
      <c r="E1602" s="2">
        <v>0</v>
      </c>
      <c r="F1602" s="2">
        <v>0</v>
      </c>
      <c r="G1602" s="3">
        <f t="shared" si="70"/>
        <v>61956.348720000002</v>
      </c>
      <c r="H1602" s="3">
        <f t="shared" si="71"/>
        <v>0.31999999983236194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2909538</v>
      </c>
      <c r="D1604" s="2">
        <v>0</v>
      </c>
      <c r="E1604" s="2">
        <v>0</v>
      </c>
      <c r="F1604" s="2">
        <v>0</v>
      </c>
      <c r="G1604" s="3">
        <f t="shared" si="70"/>
        <v>66919.373999999996</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2475160.5</v>
      </c>
      <c r="D1605" s="2">
        <v>0</v>
      </c>
      <c r="E1605" s="2">
        <v>0</v>
      </c>
      <c r="F1605" s="2">
        <v>0</v>
      </c>
      <c r="G1605" s="3">
        <f t="shared" si="70"/>
        <v>59403.851999999999</v>
      </c>
      <c r="H1605" s="3">
        <f t="shared" si="71"/>
        <v>0.5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349197.81</v>
      </c>
      <c r="D1606" s="2">
        <v>0</v>
      </c>
      <c r="E1606" s="2">
        <v>0</v>
      </c>
      <c r="F1606" s="2">
        <v>0</v>
      </c>
      <c r="G1606" s="3">
        <f t="shared" si="70"/>
        <v>8729.9452500000007</v>
      </c>
      <c r="H1606" s="3">
        <f t="shared" si="71"/>
        <v>0.19000000000232831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523.54999999999995</v>
      </c>
      <c r="D1607" s="2">
        <v>0</v>
      </c>
      <c r="E1607" s="2">
        <v>0</v>
      </c>
      <c r="F1607" s="2">
        <v>0</v>
      </c>
      <c r="G1607" s="3">
        <f t="shared" si="70"/>
        <v>13.612299999999998</v>
      </c>
      <c r="H1607" s="3">
        <f t="shared" si="71"/>
        <v>0.45000000000004547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84656.14</v>
      </c>
      <c r="D1610" s="2">
        <v>0</v>
      </c>
      <c r="E1610" s="2">
        <v>0</v>
      </c>
      <c r="F1610" s="2">
        <v>0</v>
      </c>
      <c r="G1610" s="3">
        <f t="shared" si="70"/>
        <v>2455.0280600000001</v>
      </c>
      <c r="H1610" s="3">
        <f t="shared" si="71"/>
        <v>0.13999999999941792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12719.27</v>
      </c>
      <c r="D1613" s="2">
        <v>0</v>
      </c>
      <c r="E1613" s="2">
        <v>0</v>
      </c>
      <c r="F1613" s="2">
        <v>0</v>
      </c>
      <c r="G1613" s="3">
        <f t="shared" si="70"/>
        <v>407.01664</v>
      </c>
      <c r="H1613" s="3">
        <f t="shared" si="71"/>
        <v>0.27000000000043656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28045.05</v>
      </c>
      <c r="D1620" s="2">
        <v>0</v>
      </c>
      <c r="E1620" s="2">
        <v>0</v>
      </c>
      <c r="F1620" s="2">
        <v>0</v>
      </c>
      <c r="G1620" s="3">
        <f>B1620/1000*C1620</f>
        <v>1093.75695</v>
      </c>
      <c r="H1620" s="3">
        <f>ABS(C1620-ROUND(C1620,0))</f>
        <v>4.9999999999272404E-2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286308.7799999998</v>
      </c>
      <c r="D1621" s="2">
        <v>0</v>
      </c>
      <c r="E1621" s="2">
        <v>0</v>
      </c>
      <c r="F1621" s="2">
        <v>0</v>
      </c>
      <c r="G1621" s="3">
        <f t="shared" si="70"/>
        <v>11452.351199999992</v>
      </c>
      <c r="H1621" s="3">
        <f t="shared" si="71"/>
        <v>0.22000000020489097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286308.78000000003</v>
      </c>
      <c r="D1681" s="2">
        <v>0</v>
      </c>
      <c r="E1681" s="2">
        <v>0</v>
      </c>
      <c r="F1681" s="2">
        <v>0</v>
      </c>
      <c r="G1681" s="3">
        <f t="shared" si="70"/>
        <v>28630.878000000004</v>
      </c>
      <c r="H1681" s="3">
        <f t="shared" si="71"/>
        <v>0.21999999997206032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234100.92</v>
      </c>
      <c r="D1683" s="2">
        <v>0</v>
      </c>
      <c r="E1683" s="2">
        <v>0</v>
      </c>
      <c r="F1683" s="2">
        <v>0</v>
      </c>
      <c r="G1683" s="3">
        <f t="shared" si="70"/>
        <v>23878.293839999998</v>
      </c>
      <c r="H1683" s="3">
        <f t="shared" si="71"/>
        <v>7.9999999987194315E-2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52207.86</v>
      </c>
      <c r="D1686" s="14">
        <v>0</v>
      </c>
      <c r="E1686" s="14">
        <v>0</v>
      </c>
      <c r="F1686" s="14">
        <v>0</v>
      </c>
      <c r="G1686" s="15">
        <f t="shared" si="70"/>
        <v>5481.8252999999995</v>
      </c>
      <c r="H1686" s="15">
        <f t="shared" si="71"/>
        <v>0.13999999999941792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7"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23198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5"/>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1981</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1982</v>
      </c>
      <c r="G12" s="355"/>
      <c r="H12" s="323" t="s">
        <v>1983</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2520857.2699999996</v>
      </c>
      <c r="I17" s="275">
        <f>'PR-RAS'!E6</f>
        <v>2904450.01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2554456.0399999996</v>
      </c>
      <c r="I18" s="275">
        <f>'PR-RAS'!E152</f>
        <v>3081106.08</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11589.550000000167</v>
      </c>
      <c r="I20" s="275">
        <f>'PR-RAS'!E650</f>
        <v>197478.15000000008</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1978</v>
      </c>
      <c r="B22" s="334" t="str">
        <f>BILANCA!B7</f>
        <v>Nefinancijska imovina (šifre 01+02+03+04+05+06)</v>
      </c>
      <c r="C22" s="335"/>
      <c r="D22" s="335"/>
      <c r="E22" s="335"/>
      <c r="F22" s="336"/>
      <c r="G22" s="126" t="str">
        <f>BILANCA!C7</f>
        <v>B002</v>
      </c>
      <c r="H22" s="275">
        <f>BILANCA!D7</f>
        <v>872656.03</v>
      </c>
      <c r="I22" s="275">
        <f>BILANCA!E7</f>
        <v>881400.99</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286506.98</v>
      </c>
      <c r="I23" s="275">
        <f>BILANCA!E69</f>
        <v>294546.20999999996</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298096.54999999993</v>
      </c>
      <c r="I24" s="275">
        <f>BILANCA!E177</f>
        <v>286308.77999999997</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861066.46</v>
      </c>
      <c r="I25" s="275">
        <f>BILANCA!E251</f>
        <v>889638.41999999993</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2558773.9499999997</v>
      </c>
      <c r="I30" s="275">
        <f>'RAS-funkcijski'!E114</f>
        <v>3090338.61</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2558773.9499999997</v>
      </c>
      <c r="I31" s="275">
        <f>'RAS-funkcijski'!E141</f>
        <v>3090338.61</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1980</v>
      </c>
      <c r="B33" s="348" t="str">
        <f>'P-VRIO'!B5</f>
        <v>Promjene u vrijednosti i obujmu imovine (šifre 91511+91512)</v>
      </c>
      <c r="C33" s="335"/>
      <c r="D33" s="335"/>
      <c r="E33" s="335"/>
      <c r="F33" s="336"/>
      <c r="G33" s="126" t="str">
        <f>'P-VRIO'!C5</f>
        <v>9151</v>
      </c>
      <c r="H33" s="275">
        <f>'P-VRIO'!D5</f>
        <v>39054.69</v>
      </c>
      <c r="I33" s="275">
        <f>'P-VRIO'!E5</f>
        <v>38567.120000000003</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39054.69</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1981</v>
      </c>
      <c r="B38" s="334" t="str">
        <f>OBVEZE!B5</f>
        <v>Stanje obveza 1. siječnja (=stanju obveza iz Izvještaja o obvezama na 31. prosinca prethodne godine)</v>
      </c>
      <c r="C38" s="335"/>
      <c r="D38" s="335"/>
      <c r="E38" s="335"/>
      <c r="F38" s="336"/>
      <c r="G38" s="126" t="str">
        <f>OBVEZE!C5</f>
        <v>V001</v>
      </c>
      <c r="H38" s="275">
        <f>OBVEZE!D5</f>
        <v>298096.55</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286308.7799999998</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286308.78000000003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76" zoomScale="115" zoomScaleNormal="115" workbookViewId="0">
      <selection activeCell="E684" sqref="E68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2520857.2699999996</v>
      </c>
      <c r="E6" s="60">
        <f>E7+E43+E49+E82+E106+E125+E134+E140</f>
        <v>2904450.01</v>
      </c>
      <c r="F6" s="45">
        <f t="shared" ref="F6:F132" si="0">IF(D6&lt;&gt;0,IF(E6/D6&gt;=100,"&gt;&gt;100",E6/D6*100),"-")</f>
        <v>115.21675759135701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2364254.2799999998</v>
      </c>
      <c r="E49" s="60">
        <f>E50+E53+E58+E61+E64+E68+E71+E74+E77</f>
        <v>2673382.4200000004</v>
      </c>
      <c r="F49" s="45">
        <f t="shared" si="0"/>
        <v>113.07508006287719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2308210.92</v>
      </c>
      <c r="E68" s="60">
        <f t="shared" si="11"/>
        <v>2563157.2200000002</v>
      </c>
      <c r="F68" s="45">
        <f t="shared" si="0"/>
        <v>111.04519079218291</v>
      </c>
    </row>
    <row r="69" spans="1:6" ht="12.75" customHeight="1" x14ac:dyDescent="0.2">
      <c r="A69" s="63" t="s">
        <v>141</v>
      </c>
      <c r="B69" s="64" t="s">
        <v>142</v>
      </c>
      <c r="C69" s="247" t="s">
        <v>141</v>
      </c>
      <c r="D69" s="194">
        <v>2308210.92</v>
      </c>
      <c r="E69" s="194">
        <v>2550451.77</v>
      </c>
      <c r="F69" s="45">
        <f t="shared" si="0"/>
        <v>110.49474499496779</v>
      </c>
    </row>
    <row r="70" spans="1:6" ht="24" x14ac:dyDescent="0.2">
      <c r="A70" s="63" t="s">
        <v>143</v>
      </c>
      <c r="B70" s="64" t="s">
        <v>144</v>
      </c>
      <c r="C70" s="247" t="s">
        <v>143</v>
      </c>
      <c r="D70" s="194">
        <v>0</v>
      </c>
      <c r="E70" s="194">
        <v>12705.45</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56043.360000000001</v>
      </c>
      <c r="E77" s="60">
        <f t="shared" si="14"/>
        <v>110225.20000000001</v>
      </c>
      <c r="F77" s="45">
        <f t="shared" si="0"/>
        <v>196.67842898784087</v>
      </c>
    </row>
    <row r="78" spans="1:6" ht="12.75" customHeight="1" x14ac:dyDescent="0.2">
      <c r="A78" s="63">
        <v>6391</v>
      </c>
      <c r="B78" s="64" t="s">
        <v>159</v>
      </c>
      <c r="C78" s="247" t="s">
        <v>160</v>
      </c>
      <c r="D78" s="194">
        <v>1580</v>
      </c>
      <c r="E78" s="194">
        <v>4423.63</v>
      </c>
      <c r="F78" s="45">
        <f t="shared" si="0"/>
        <v>279.97658227848103</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54463.360000000001</v>
      </c>
      <c r="E80" s="194">
        <v>105801.57</v>
      </c>
      <c r="F80" s="45">
        <f t="shared" si="0"/>
        <v>194.26192214362098</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40.32</v>
      </c>
      <c r="E82" s="60">
        <f t="shared" si="15"/>
        <v>14.51</v>
      </c>
      <c r="F82" s="45">
        <f t="shared" si="0"/>
        <v>35.987103174603178</v>
      </c>
    </row>
    <row r="83" spans="1:6" ht="12.75" customHeight="1" x14ac:dyDescent="0.2">
      <c r="A83" s="63">
        <v>641</v>
      </c>
      <c r="B83" s="64" t="s">
        <v>169</v>
      </c>
      <c r="C83" s="247" t="s">
        <v>170</v>
      </c>
      <c r="D83" s="60">
        <f t="shared" ref="D83:E83" si="16">SUM(D84:D90)</f>
        <v>40.32</v>
      </c>
      <c r="E83" s="60">
        <f t="shared" si="16"/>
        <v>14.51</v>
      </c>
      <c r="F83" s="45">
        <f t="shared" si="0"/>
        <v>35.987103174603178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40.32</v>
      </c>
      <c r="E85" s="194">
        <v>14.51</v>
      </c>
      <c r="F85" s="45">
        <f t="shared" si="0"/>
        <v>35.987103174603178</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5908</v>
      </c>
      <c r="E106" s="60">
        <f>E107+E112+E120+E124</f>
        <v>6187.34</v>
      </c>
      <c r="F106" s="45">
        <f t="shared" si="0"/>
        <v>104.72816519972919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5908</v>
      </c>
      <c r="E112" s="60">
        <f t="shared" si="20"/>
        <v>6187.34</v>
      </c>
      <c r="F112" s="45">
        <f t="shared" si="0"/>
        <v>104.72816519972919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5908</v>
      </c>
      <c r="E117" s="194">
        <v>6187.34</v>
      </c>
      <c r="F117" s="45">
        <f t="shared" si="0"/>
        <v>104.72816519972919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500</v>
      </c>
      <c r="E125" s="60">
        <f t="shared" si="22"/>
        <v>550</v>
      </c>
      <c r="F125" s="45">
        <f t="shared" si="0"/>
        <v>110.00000000000001</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500</v>
      </c>
      <c r="E129" s="60">
        <f t="shared" si="24"/>
        <v>550</v>
      </c>
      <c r="F129" s="45">
        <f t="shared" si="0"/>
        <v>110.00000000000001</v>
      </c>
    </row>
    <row r="130" spans="1:6" ht="12.75" customHeight="1" x14ac:dyDescent="0.2">
      <c r="A130" s="63">
        <v>6631</v>
      </c>
      <c r="B130" s="65" t="s">
        <v>263</v>
      </c>
      <c r="C130" s="247" t="s">
        <v>264</v>
      </c>
      <c r="D130" s="194">
        <v>500</v>
      </c>
      <c r="E130" s="194">
        <v>550</v>
      </c>
      <c r="F130" s="45">
        <f t="shared" si="0"/>
        <v>110.00000000000001</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150154.67000000001</v>
      </c>
      <c r="E134" s="60">
        <f t="shared" si="25"/>
        <v>224315.74</v>
      </c>
      <c r="F134" s="45">
        <f t="shared" ref="F134:F229" si="26">IF(D134&lt;&gt;0,IF(E134/D134&gt;=100,"&gt;&gt;100",E134/D134*100),"-")</f>
        <v>149.38978587878751</v>
      </c>
    </row>
    <row r="135" spans="1:6" ht="24" x14ac:dyDescent="0.2">
      <c r="A135" s="63">
        <v>671</v>
      </c>
      <c r="B135" s="182" t="s">
        <v>273</v>
      </c>
      <c r="C135" s="247" t="s">
        <v>274</v>
      </c>
      <c r="D135" s="60">
        <f t="shared" ref="D135:E135" si="27">SUM(D136:D138)</f>
        <v>150154.67000000001</v>
      </c>
      <c r="E135" s="60">
        <f t="shared" si="27"/>
        <v>224315.74</v>
      </c>
      <c r="F135" s="45">
        <f t="shared" si="26"/>
        <v>149.38978587878751</v>
      </c>
    </row>
    <row r="136" spans="1:6" ht="12.75" customHeight="1" x14ac:dyDescent="0.2">
      <c r="A136" s="63">
        <v>6711</v>
      </c>
      <c r="B136" s="65" t="s">
        <v>275</v>
      </c>
      <c r="C136" s="247" t="s">
        <v>276</v>
      </c>
      <c r="D136" s="194">
        <v>150154.67000000001</v>
      </c>
      <c r="E136" s="194">
        <v>224315.74</v>
      </c>
      <c r="F136" s="45">
        <f t="shared" si="26"/>
        <v>149.38978587878751</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2554456.0399999996</v>
      </c>
      <c r="E152" s="60">
        <f>E153+E164+E202+E221+E230+E262+E273</f>
        <v>3081106.08</v>
      </c>
      <c r="F152" s="45">
        <f t="shared" si="26"/>
        <v>120.61691537271474</v>
      </c>
    </row>
    <row r="153" spans="1:6" ht="12.75" customHeight="1" x14ac:dyDescent="0.2">
      <c r="A153" s="63">
        <v>31</v>
      </c>
      <c r="B153" s="64" t="s">
        <v>308</v>
      </c>
      <c r="C153" s="247" t="s">
        <v>3</v>
      </c>
      <c r="D153" s="60">
        <f t="shared" ref="D153:E153" si="30">D154+D159+D160</f>
        <v>2196402.65</v>
      </c>
      <c r="E153" s="60">
        <f t="shared" si="30"/>
        <v>2660755.37</v>
      </c>
      <c r="F153" s="45">
        <f t="shared" si="26"/>
        <v>121.14151155299326</v>
      </c>
    </row>
    <row r="154" spans="1:6" ht="12.75" customHeight="1" x14ac:dyDescent="0.2">
      <c r="A154" s="63">
        <v>311</v>
      </c>
      <c r="B154" s="64" t="s">
        <v>309</v>
      </c>
      <c r="C154" s="247" t="s">
        <v>310</v>
      </c>
      <c r="D154" s="60">
        <f t="shared" ref="D154:E154" si="31">SUM(D155:D158)</f>
        <v>1839356.0199999998</v>
      </c>
      <c r="E154" s="60">
        <f t="shared" si="31"/>
        <v>2224763.73</v>
      </c>
      <c r="F154" s="45">
        <f t="shared" si="26"/>
        <v>120.95340465952862</v>
      </c>
    </row>
    <row r="155" spans="1:6" ht="12.75" customHeight="1" x14ac:dyDescent="0.2">
      <c r="A155" s="63">
        <v>3111</v>
      </c>
      <c r="B155" s="64" t="s">
        <v>311</v>
      </c>
      <c r="C155" s="247" t="s">
        <v>312</v>
      </c>
      <c r="D155" s="194">
        <v>1704053.21</v>
      </c>
      <c r="E155" s="194">
        <v>2042467.5</v>
      </c>
      <c r="F155" s="45">
        <f t="shared" si="26"/>
        <v>119.85937340536449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29976.880000000001</v>
      </c>
      <c r="E157" s="194">
        <v>43980.21</v>
      </c>
      <c r="F157" s="45">
        <f t="shared" si="26"/>
        <v>146.71376741008405</v>
      </c>
    </row>
    <row r="158" spans="1:6" ht="12.75" customHeight="1" x14ac:dyDescent="0.2">
      <c r="A158" s="63">
        <v>3114</v>
      </c>
      <c r="B158" s="65" t="s">
        <v>317</v>
      </c>
      <c r="C158" s="247" t="s">
        <v>318</v>
      </c>
      <c r="D158" s="194">
        <v>105325.93</v>
      </c>
      <c r="E158" s="194">
        <v>138316.01999999999</v>
      </c>
      <c r="F158" s="45">
        <f t="shared" si="26"/>
        <v>131.32190715049941</v>
      </c>
    </row>
    <row r="159" spans="1:6" ht="12.75" customHeight="1" x14ac:dyDescent="0.2">
      <c r="A159" s="63">
        <v>312</v>
      </c>
      <c r="B159" s="65" t="s">
        <v>319</v>
      </c>
      <c r="C159" s="247" t="s">
        <v>320</v>
      </c>
      <c r="D159" s="194">
        <v>68771.61</v>
      </c>
      <c r="E159" s="194">
        <v>76831.429999999993</v>
      </c>
      <c r="F159" s="45">
        <f t="shared" si="26"/>
        <v>111.71969072703109</v>
      </c>
    </row>
    <row r="160" spans="1:6" ht="12.75" customHeight="1" x14ac:dyDescent="0.2">
      <c r="A160" s="63">
        <v>313</v>
      </c>
      <c r="B160" s="65" t="s">
        <v>321</v>
      </c>
      <c r="C160" s="247" t="s">
        <v>322</v>
      </c>
      <c r="D160" s="60">
        <f t="shared" ref="D160:E160" si="32">SUM(D161:D163)</f>
        <v>288275.02</v>
      </c>
      <c r="E160" s="60">
        <f t="shared" si="32"/>
        <v>359160.21</v>
      </c>
      <c r="F160" s="45">
        <f t="shared" si="26"/>
        <v>124.58943199448915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288275.02</v>
      </c>
      <c r="E162" s="194">
        <v>359160.21</v>
      </c>
      <c r="F162" s="45">
        <f t="shared" si="26"/>
        <v>124.58943199448915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302985.88</v>
      </c>
      <c r="E164" s="60">
        <f>E165+E170+E178+E188+E189+E194</f>
        <v>359226.89</v>
      </c>
      <c r="F164" s="45">
        <f t="shared" si="26"/>
        <v>118.56225445225368</v>
      </c>
    </row>
    <row r="165" spans="1:6" ht="12.75" customHeight="1" x14ac:dyDescent="0.2">
      <c r="A165" s="63">
        <v>321</v>
      </c>
      <c r="B165" s="64" t="s">
        <v>331</v>
      </c>
      <c r="C165" s="247" t="s">
        <v>332</v>
      </c>
      <c r="D165" s="60">
        <f t="shared" ref="D165:E165" si="33">SUM(D166:D169)</f>
        <v>136983.44</v>
      </c>
      <c r="E165" s="60">
        <f t="shared" si="33"/>
        <v>150124.22</v>
      </c>
      <c r="F165" s="45">
        <f t="shared" si="26"/>
        <v>109.59296977795272</v>
      </c>
    </row>
    <row r="166" spans="1:6" ht="12.75" customHeight="1" x14ac:dyDescent="0.2">
      <c r="A166" s="63">
        <v>3211</v>
      </c>
      <c r="B166" s="64" t="s">
        <v>333</v>
      </c>
      <c r="C166" s="247" t="s">
        <v>334</v>
      </c>
      <c r="D166" s="194">
        <v>4770.75</v>
      </c>
      <c r="E166" s="194">
        <v>5332.2</v>
      </c>
      <c r="F166" s="45">
        <f t="shared" si="26"/>
        <v>111.76858984436409</v>
      </c>
    </row>
    <row r="167" spans="1:6" ht="12.75" customHeight="1" x14ac:dyDescent="0.2">
      <c r="A167" s="63">
        <v>3212</v>
      </c>
      <c r="B167" s="64" t="s">
        <v>335</v>
      </c>
      <c r="C167" s="247" t="s">
        <v>336</v>
      </c>
      <c r="D167" s="194">
        <v>126551.62</v>
      </c>
      <c r="E167" s="194">
        <v>138152.10999999999</v>
      </c>
      <c r="F167" s="45">
        <f t="shared" si="26"/>
        <v>109.16660727061415</v>
      </c>
    </row>
    <row r="168" spans="1:6" ht="12.75" customHeight="1" x14ac:dyDescent="0.2">
      <c r="A168" s="63">
        <v>3213</v>
      </c>
      <c r="B168" s="64" t="s">
        <v>337</v>
      </c>
      <c r="C168" s="247" t="s">
        <v>338</v>
      </c>
      <c r="D168" s="194">
        <v>945</v>
      </c>
      <c r="E168" s="194">
        <v>1300</v>
      </c>
      <c r="F168" s="45">
        <f t="shared" si="26"/>
        <v>137.56613756613757</v>
      </c>
    </row>
    <row r="169" spans="1:6" ht="12.75" customHeight="1" x14ac:dyDescent="0.2">
      <c r="A169" s="63">
        <v>3214</v>
      </c>
      <c r="B169" s="64" t="s">
        <v>339</v>
      </c>
      <c r="C169" s="247" t="s">
        <v>340</v>
      </c>
      <c r="D169" s="194">
        <v>4716.07</v>
      </c>
      <c r="E169" s="194">
        <v>5339.91</v>
      </c>
      <c r="F169" s="45">
        <f t="shared" si="26"/>
        <v>113.22796311335499</v>
      </c>
    </row>
    <row r="170" spans="1:6" ht="12.75" customHeight="1" x14ac:dyDescent="0.2">
      <c r="A170" s="63">
        <v>322</v>
      </c>
      <c r="B170" s="64" t="s">
        <v>341</v>
      </c>
      <c r="C170" s="247" t="s">
        <v>342</v>
      </c>
      <c r="D170" s="60">
        <f t="shared" ref="D170:E170" si="34">SUM(D171:D177)</f>
        <v>112293.64000000001</v>
      </c>
      <c r="E170" s="60">
        <f t="shared" si="34"/>
        <v>145711.14000000001</v>
      </c>
      <c r="F170" s="45">
        <f t="shared" si="26"/>
        <v>129.7590317670707</v>
      </c>
    </row>
    <row r="171" spans="1:6" ht="12.75" customHeight="1" x14ac:dyDescent="0.2">
      <c r="A171" s="63">
        <v>3221</v>
      </c>
      <c r="B171" s="64" t="s">
        <v>343</v>
      </c>
      <c r="C171" s="247" t="s">
        <v>344</v>
      </c>
      <c r="D171" s="194">
        <v>11039.86</v>
      </c>
      <c r="E171" s="194">
        <v>13292.52</v>
      </c>
      <c r="F171" s="45">
        <f t="shared" si="26"/>
        <v>120.40478774187353</v>
      </c>
    </row>
    <row r="172" spans="1:6" ht="12.75" customHeight="1" x14ac:dyDescent="0.2">
      <c r="A172" s="63">
        <v>3222</v>
      </c>
      <c r="B172" s="64" t="s">
        <v>345</v>
      </c>
      <c r="C172" s="247" t="s">
        <v>346</v>
      </c>
      <c r="D172" s="194">
        <v>71286.64</v>
      </c>
      <c r="E172" s="194">
        <v>98480.63</v>
      </c>
      <c r="F172" s="45">
        <f t="shared" si="26"/>
        <v>138.14738638263776</v>
      </c>
    </row>
    <row r="173" spans="1:6" ht="12.75" customHeight="1" x14ac:dyDescent="0.2">
      <c r="A173" s="63">
        <v>3223</v>
      </c>
      <c r="B173" s="65" t="s">
        <v>347</v>
      </c>
      <c r="C173" s="247" t="s">
        <v>348</v>
      </c>
      <c r="D173" s="194">
        <v>21940.1</v>
      </c>
      <c r="E173" s="194">
        <v>22042.09</v>
      </c>
      <c r="F173" s="45">
        <f t="shared" si="26"/>
        <v>100.46485658679769</v>
      </c>
    </row>
    <row r="174" spans="1:6" ht="12.75" customHeight="1" x14ac:dyDescent="0.2">
      <c r="A174" s="63">
        <v>3224</v>
      </c>
      <c r="B174" s="65" t="s">
        <v>349</v>
      </c>
      <c r="C174" s="247" t="s">
        <v>350</v>
      </c>
      <c r="D174" s="194">
        <v>1517.95</v>
      </c>
      <c r="E174" s="194">
        <v>2672.2</v>
      </c>
      <c r="F174" s="45">
        <f t="shared" si="26"/>
        <v>176.04005402022463</v>
      </c>
    </row>
    <row r="175" spans="1:6" ht="12.75" customHeight="1" x14ac:dyDescent="0.2">
      <c r="A175" s="63">
        <v>3225</v>
      </c>
      <c r="B175" s="65" t="s">
        <v>351</v>
      </c>
      <c r="C175" s="247" t="s">
        <v>352</v>
      </c>
      <c r="D175" s="194">
        <v>5985.68</v>
      </c>
      <c r="E175" s="194">
        <v>9147.3700000000008</v>
      </c>
      <c r="F175" s="45">
        <f t="shared" si="26"/>
        <v>152.82089921278785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523.41</v>
      </c>
      <c r="E177" s="194">
        <v>76.33</v>
      </c>
      <c r="F177" s="45">
        <f t="shared" si="26"/>
        <v>14.583213924074817</v>
      </c>
    </row>
    <row r="178" spans="1:6" ht="12.75" customHeight="1" x14ac:dyDescent="0.2">
      <c r="A178" s="63">
        <v>323</v>
      </c>
      <c r="B178" s="65" t="s">
        <v>357</v>
      </c>
      <c r="C178" s="247" t="s">
        <v>358</v>
      </c>
      <c r="D178" s="60">
        <f t="shared" ref="D178:E178" si="35">SUM(D179:D187)</f>
        <v>44479.67</v>
      </c>
      <c r="E178" s="60">
        <f t="shared" si="35"/>
        <v>51724.650000000009</v>
      </c>
      <c r="F178" s="45">
        <f t="shared" si="26"/>
        <v>116.28829530434919</v>
      </c>
    </row>
    <row r="179" spans="1:6" ht="12.75" customHeight="1" x14ac:dyDescent="0.2">
      <c r="A179" s="63">
        <v>3231</v>
      </c>
      <c r="B179" s="65" t="s">
        <v>359</v>
      </c>
      <c r="C179" s="247" t="s">
        <v>360</v>
      </c>
      <c r="D179" s="194">
        <v>3157.9</v>
      </c>
      <c r="E179" s="194">
        <v>23052.53</v>
      </c>
      <c r="F179" s="45">
        <f t="shared" si="26"/>
        <v>729.99556667405545</v>
      </c>
    </row>
    <row r="180" spans="1:6" ht="12.75" customHeight="1" x14ac:dyDescent="0.2">
      <c r="A180" s="63">
        <v>3232</v>
      </c>
      <c r="B180" s="65" t="s">
        <v>361</v>
      </c>
      <c r="C180" s="247" t="s">
        <v>362</v>
      </c>
      <c r="D180" s="194">
        <v>2614.0500000000002</v>
      </c>
      <c r="E180" s="194">
        <v>2523.8000000000002</v>
      </c>
      <c r="F180" s="45">
        <f t="shared" si="26"/>
        <v>96.547502916929673</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5518.94</v>
      </c>
      <c r="E182" s="194">
        <v>7828.89</v>
      </c>
      <c r="F182" s="45">
        <f t="shared" si="26"/>
        <v>141.854957654912</v>
      </c>
    </row>
    <row r="183" spans="1:6" ht="12.75" customHeight="1" x14ac:dyDescent="0.2">
      <c r="A183" s="63">
        <v>3235</v>
      </c>
      <c r="B183" s="64" t="s">
        <v>367</v>
      </c>
      <c r="C183" s="247" t="s">
        <v>368</v>
      </c>
      <c r="D183" s="194">
        <v>3460.66</v>
      </c>
      <c r="E183" s="194">
        <v>2873.76</v>
      </c>
      <c r="F183" s="45">
        <f t="shared" si="26"/>
        <v>83.040807244860815</v>
      </c>
    </row>
    <row r="184" spans="1:6" ht="12.75" customHeight="1" x14ac:dyDescent="0.2">
      <c r="A184" s="63">
        <v>3236</v>
      </c>
      <c r="B184" s="64" t="s">
        <v>369</v>
      </c>
      <c r="C184" s="247" t="s">
        <v>370</v>
      </c>
      <c r="D184" s="194">
        <v>6006.33</v>
      </c>
      <c r="E184" s="194">
        <v>2829.87</v>
      </c>
      <c r="F184" s="45">
        <f t="shared" si="26"/>
        <v>47.114793892443465</v>
      </c>
    </row>
    <row r="185" spans="1:6" ht="12.75" customHeight="1" x14ac:dyDescent="0.2">
      <c r="A185" s="63">
        <v>3237</v>
      </c>
      <c r="B185" s="64" t="s">
        <v>371</v>
      </c>
      <c r="C185" s="247" t="s">
        <v>372</v>
      </c>
      <c r="D185" s="194">
        <v>8909.74</v>
      </c>
      <c r="E185" s="194">
        <v>10110.39</v>
      </c>
      <c r="F185" s="45">
        <f t="shared" si="26"/>
        <v>113.47570187233298</v>
      </c>
    </row>
    <row r="186" spans="1:6" ht="12.75" customHeight="1" x14ac:dyDescent="0.2">
      <c r="A186" s="63">
        <v>3238</v>
      </c>
      <c r="B186" s="64" t="s">
        <v>373</v>
      </c>
      <c r="C186" s="247" t="s">
        <v>374</v>
      </c>
      <c r="D186" s="194">
        <v>2618.0300000000002</v>
      </c>
      <c r="E186" s="194">
        <v>2318.12</v>
      </c>
      <c r="F186" s="45">
        <f t="shared" si="26"/>
        <v>88.544439903286047</v>
      </c>
    </row>
    <row r="187" spans="1:6" ht="12.75" customHeight="1" x14ac:dyDescent="0.2">
      <c r="A187" s="63">
        <v>3239</v>
      </c>
      <c r="B187" s="64" t="s">
        <v>375</v>
      </c>
      <c r="C187" s="247" t="s">
        <v>376</v>
      </c>
      <c r="D187" s="194">
        <v>12194.02</v>
      </c>
      <c r="E187" s="194">
        <v>187.29</v>
      </c>
      <c r="F187" s="45">
        <f t="shared" si="26"/>
        <v>1.5359167854407323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9229.130000000001</v>
      </c>
      <c r="E194" s="60">
        <f t="shared" si="36"/>
        <v>11666.880000000001</v>
      </c>
      <c r="F194" s="45">
        <f t="shared" si="26"/>
        <v>126.41364895716063</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v>70.930000000000007</v>
      </c>
      <c r="F196" s="45" t="str">
        <f t="shared" si="26"/>
        <v>-</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213.09</v>
      </c>
      <c r="E198" s="194">
        <v>235</v>
      </c>
      <c r="F198" s="45">
        <f t="shared" si="26"/>
        <v>110.282040452391</v>
      </c>
    </row>
    <row r="199" spans="1:6" ht="12.75" customHeight="1" x14ac:dyDescent="0.2">
      <c r="A199" s="63">
        <v>3295</v>
      </c>
      <c r="B199" s="64" t="s">
        <v>399</v>
      </c>
      <c r="C199" s="247" t="s">
        <v>400</v>
      </c>
      <c r="D199" s="194">
        <v>5488</v>
      </c>
      <c r="E199" s="194">
        <v>7488</v>
      </c>
      <c r="F199" s="45">
        <f t="shared" si="26"/>
        <v>136.44314868804665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3528.04</v>
      </c>
      <c r="E201" s="194">
        <v>3872.95</v>
      </c>
      <c r="F201" s="45">
        <f t="shared" si="26"/>
        <v>109.77624970238433</v>
      </c>
    </row>
    <row r="202" spans="1:6" ht="12.75" customHeight="1" x14ac:dyDescent="0.2">
      <c r="A202" s="63">
        <v>34</v>
      </c>
      <c r="B202" s="183" t="s">
        <v>405</v>
      </c>
      <c r="C202" s="247" t="s">
        <v>406</v>
      </c>
      <c r="D202" s="60">
        <f t="shared" ref="D202:E202" si="37">D203+D208+D216</f>
        <v>410.28</v>
      </c>
      <c r="E202" s="60">
        <f t="shared" si="37"/>
        <v>450.15</v>
      </c>
      <c r="F202" s="45">
        <f t="shared" si="26"/>
        <v>109.71775372916058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410.28</v>
      </c>
      <c r="E216" s="60">
        <f t="shared" si="40"/>
        <v>450.15</v>
      </c>
      <c r="F216" s="45">
        <f t="shared" si="26"/>
        <v>109.71775372916058</v>
      </c>
    </row>
    <row r="217" spans="1:6" ht="12.75" customHeight="1" x14ac:dyDescent="0.2">
      <c r="A217" s="63">
        <v>3431</v>
      </c>
      <c r="B217" s="182" t="s">
        <v>435</v>
      </c>
      <c r="C217" s="247" t="s">
        <v>436</v>
      </c>
      <c r="D217" s="194">
        <v>410.28</v>
      </c>
      <c r="E217" s="194">
        <v>450</v>
      </c>
      <c r="F217" s="45">
        <f t="shared" si="26"/>
        <v>109.68119333138344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0.15</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54657.23</v>
      </c>
      <c r="E262" s="60">
        <f t="shared" si="55"/>
        <v>60673.67</v>
      </c>
      <c r="F262" s="45">
        <f t="shared" ref="F262:F268" si="56">IF(D262&lt;&gt;0,IF(E262/D262&gt;=100,"&gt;&gt;100",E262/D262*100),"-")</f>
        <v>111.00758307729828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54657.23</v>
      </c>
      <c r="E269" s="60">
        <f t="shared" si="58"/>
        <v>60673.67</v>
      </c>
      <c r="F269" s="45">
        <f t="shared" ref="F269:F272" si="59">IF(D269&lt;&gt;0,IF(E269/D269&gt;=100,"&gt;&gt;100",E269/D269*100),"-")</f>
        <v>111.00758307729828</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54657.23</v>
      </c>
      <c r="E271" s="194">
        <v>60673.67</v>
      </c>
      <c r="F271" s="45">
        <f t="shared" si="59"/>
        <v>111.00758307729828</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2554456.0399999996</v>
      </c>
      <c r="E299" s="60">
        <f>E152-E297+E298</f>
        <v>3081106.08</v>
      </c>
      <c r="F299" s="45">
        <f t="shared" si="68"/>
        <v>120.61691537271474</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33598.770000000019</v>
      </c>
      <c r="E301" s="60">
        <f>IF(E299&gt;=E6,E299-E6,0)</f>
        <v>176656.0700000003</v>
      </c>
      <c r="F301" s="45">
        <f t="shared" si="68"/>
        <v>525.78136044861219</v>
      </c>
    </row>
    <row r="302" spans="1:6" ht="12.75" customHeight="1" x14ac:dyDescent="0.2">
      <c r="A302" s="63">
        <v>92211</v>
      </c>
      <c r="B302" s="64" t="s">
        <v>596</v>
      </c>
      <c r="C302" s="247" t="s">
        <v>597</v>
      </c>
      <c r="D302" s="194">
        <v>48227.54</v>
      </c>
      <c r="E302" s="194">
        <v>10310.86</v>
      </c>
      <c r="F302" s="45">
        <f t="shared" si="68"/>
        <v>21.379610073414483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205715.6</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4317.91</v>
      </c>
      <c r="E360" s="60">
        <f t="shared" si="86"/>
        <v>9232.5299999999988</v>
      </c>
      <c r="F360" s="45">
        <f t="shared" si="72"/>
        <v>213.81941726437094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4317.91</v>
      </c>
      <c r="E373" s="60">
        <f t="shared" si="90"/>
        <v>9232.5299999999988</v>
      </c>
      <c r="F373" s="45">
        <f t="shared" si="72"/>
        <v>213.81941726437094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3288.58</v>
      </c>
      <c r="F379" s="45" t="str">
        <f t="shared" si="72"/>
        <v>-</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3288.58</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4317.91</v>
      </c>
      <c r="E393" s="60">
        <f t="shared" si="94"/>
        <v>5943.95</v>
      </c>
      <c r="F393" s="45">
        <f t="shared" si="72"/>
        <v>137.65803363201178</v>
      </c>
    </row>
    <row r="394" spans="1:6" ht="12.75" customHeight="1" x14ac:dyDescent="0.2">
      <c r="A394" s="63">
        <v>4241</v>
      </c>
      <c r="B394" s="64" t="s">
        <v>756</v>
      </c>
      <c r="C394" s="247" t="s">
        <v>757</v>
      </c>
      <c r="D394" s="194">
        <v>4317.91</v>
      </c>
      <c r="E394" s="194">
        <v>5943.95</v>
      </c>
      <c r="F394" s="45">
        <f t="shared" si="72"/>
        <v>137.65803363201178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4317.91</v>
      </c>
      <c r="E418" s="60">
        <f t="shared" si="102"/>
        <v>9232.5299999999988</v>
      </c>
      <c r="F418" s="45">
        <f t="shared" si="72"/>
        <v>213.81941726437094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21900.41</v>
      </c>
      <c r="E420" s="194">
        <v>21900.41</v>
      </c>
      <c r="F420" s="45">
        <f t="shared" si="72"/>
        <v>100</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2520857.2699999996</v>
      </c>
      <c r="E422" s="60">
        <f>E6+E308</f>
        <v>2904450.01</v>
      </c>
      <c r="F422" s="45">
        <f t="shared" si="72"/>
        <v>115.21675759135701</v>
      </c>
    </row>
    <row r="423" spans="1:6" ht="12.75" customHeight="1" x14ac:dyDescent="0.2">
      <c r="A423" s="63" t="s">
        <v>581</v>
      </c>
      <c r="B423" s="64" t="s">
        <v>804</v>
      </c>
      <c r="C423" s="247" t="s">
        <v>805</v>
      </c>
      <c r="D423" s="60">
        <f t="shared" ref="D423:E423" si="103">D299+D360</f>
        <v>2558773.9499999997</v>
      </c>
      <c r="E423" s="60">
        <f t="shared" si="103"/>
        <v>3090338.61</v>
      </c>
      <c r="F423" s="45">
        <f t="shared" si="72"/>
        <v>120.77419382825904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37916.680000000168</v>
      </c>
      <c r="E425" s="60">
        <f t="shared" si="105"/>
        <v>185888.60000000009</v>
      </c>
      <c r="F425" s="45">
        <f t="shared" si="72"/>
        <v>490.25547595411643</v>
      </c>
    </row>
    <row r="426" spans="1:6" ht="12.75" customHeight="1" x14ac:dyDescent="0.2">
      <c r="A426" s="251" t="s">
        <v>810</v>
      </c>
      <c r="B426" s="183" t="s">
        <v>811</v>
      </c>
      <c r="C426" s="252" t="s">
        <v>812</v>
      </c>
      <c r="D426" s="60">
        <f t="shared" ref="D426:E426" si="106">IF(D302-D303+D419-D420&gt;=0,D302-D303+D419-D420,0)</f>
        <v>26327.13</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11589.55</v>
      </c>
      <c r="F427" s="45" t="str">
        <f t="shared" si="72"/>
        <v>-</v>
      </c>
    </row>
    <row r="428" spans="1:6" ht="24" x14ac:dyDescent="0.2">
      <c r="A428" s="249" t="s">
        <v>815</v>
      </c>
      <c r="B428" s="243" t="s">
        <v>816</v>
      </c>
      <c r="C428" s="250" t="s">
        <v>817</v>
      </c>
      <c r="D428" s="81">
        <f t="shared" ref="D428:E428" si="108">D304+D421</f>
        <v>0</v>
      </c>
      <c r="E428" s="81">
        <f t="shared" si="108"/>
        <v>205715.6</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2520857.2699999996</v>
      </c>
      <c r="E643" s="60">
        <f>E422+E430</f>
        <v>2904450.01</v>
      </c>
      <c r="F643" s="45">
        <f t="shared" si="109"/>
        <v>115.21675759135701</v>
      </c>
    </row>
    <row r="644" spans="1:6" ht="12.75" customHeight="1" x14ac:dyDescent="0.2">
      <c r="A644" s="63" t="s">
        <v>581</v>
      </c>
      <c r="B644" s="64" t="s">
        <v>1237</v>
      </c>
      <c r="C644" s="247" t="s">
        <v>1238</v>
      </c>
      <c r="D644" s="60">
        <f>D423+D535</f>
        <v>2558773.9499999997</v>
      </c>
      <c r="E644" s="60">
        <f>E423+E535</f>
        <v>3090338.61</v>
      </c>
      <c r="F644" s="45">
        <f t="shared" si="109"/>
        <v>120.77419382825904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37916.680000000168</v>
      </c>
      <c r="E646" s="60">
        <f t="shared" si="164"/>
        <v>185888.60000000009</v>
      </c>
      <c r="F646" s="45">
        <f t="shared" si="109"/>
        <v>490.25547595411643</v>
      </c>
    </row>
    <row r="647" spans="1:6" ht="24" x14ac:dyDescent="0.2">
      <c r="A647" s="251" t="s">
        <v>1243</v>
      </c>
      <c r="B647" s="64" t="s">
        <v>1244</v>
      </c>
      <c r="C647" s="252" t="s">
        <v>1243</v>
      </c>
      <c r="D647" s="60">
        <f>IF(D426-D427+D641-D642&gt;=0,D426-D427+D641-D642,0)</f>
        <v>26327.13</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11589.55</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11589.550000000167</v>
      </c>
      <c r="E650" s="60">
        <f t="shared" si="166"/>
        <v>197478.15000000008</v>
      </c>
      <c r="F650" s="45">
        <f t="shared" si="109"/>
        <v>1703.9328533031676</v>
      </c>
    </row>
    <row r="651" spans="1:6" ht="24" x14ac:dyDescent="0.2">
      <c r="A651" s="249" t="s">
        <v>1251</v>
      </c>
      <c r="B651" s="184" t="s">
        <v>1252</v>
      </c>
      <c r="C651" s="250" t="s">
        <v>1251</v>
      </c>
      <c r="D651" s="196">
        <v>185916.16</v>
      </c>
      <c r="E651" s="196">
        <v>1183.72</v>
      </c>
      <c r="F651" s="61">
        <f t="shared" si="109"/>
        <v>0.63669559440126133</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53953.2</v>
      </c>
      <c r="E653" s="194">
        <v>44569.37</v>
      </c>
      <c r="F653" s="45">
        <f t="shared" ref="F653:F740" si="167">IF(D653&lt;&gt;0,IF(E653/D653&gt;=100,"&gt;&gt;100",E653/D653*100),"-")</f>
        <v>82.60746350540839</v>
      </c>
    </row>
    <row r="654" spans="1:6" ht="12.75" customHeight="1" x14ac:dyDescent="0.2">
      <c r="A654" s="63" t="s">
        <v>1256</v>
      </c>
      <c r="B654" s="64" t="s">
        <v>1257</v>
      </c>
      <c r="C654" s="247" t="s">
        <v>1256</v>
      </c>
      <c r="D654" s="194">
        <v>334222.86</v>
      </c>
      <c r="E654" s="194">
        <v>545456.56000000006</v>
      </c>
      <c r="F654" s="45">
        <f t="shared" si="167"/>
        <v>163.20145186956992</v>
      </c>
    </row>
    <row r="655" spans="1:6" ht="12.75" customHeight="1" x14ac:dyDescent="0.2">
      <c r="A655" s="63" t="s">
        <v>1258</v>
      </c>
      <c r="B655" s="64" t="s">
        <v>1259</v>
      </c>
      <c r="C655" s="247" t="s">
        <v>1258</v>
      </c>
      <c r="D655" s="194">
        <v>343606.69</v>
      </c>
      <c r="E655" s="194">
        <v>590018.56999999995</v>
      </c>
      <c r="F655" s="45">
        <f t="shared" si="167"/>
        <v>171.7133534274318</v>
      </c>
    </row>
    <row r="656" spans="1:6" ht="24" x14ac:dyDescent="0.2">
      <c r="A656" s="63">
        <v>11</v>
      </c>
      <c r="B656" s="64" t="s">
        <v>1260</v>
      </c>
      <c r="C656" s="247" t="s">
        <v>1261</v>
      </c>
      <c r="D656" s="60">
        <f t="shared" ref="D656:E656" si="168">+D653+D654-D655</f>
        <v>44569.369999999995</v>
      </c>
      <c r="E656" s="60">
        <f t="shared" si="168"/>
        <v>7.3600000001024455</v>
      </c>
      <c r="F656" s="45">
        <f t="shared" si="167"/>
        <v>1.6513583207710691E-2</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91</v>
      </c>
      <c r="E658" s="253">
        <v>99</v>
      </c>
      <c r="F658" s="45">
        <f t="shared" si="167"/>
        <v>108.79120879120879</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91</v>
      </c>
      <c r="E660" s="253">
        <v>99</v>
      </c>
      <c r="F660" s="45">
        <f t="shared" si="167"/>
        <v>108.79120879120879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2307948.42</v>
      </c>
      <c r="E683" s="192">
        <v>2550451.77</v>
      </c>
      <c r="F683" s="71">
        <f t="shared" si="167"/>
        <v>110.50731237745772</v>
      </c>
    </row>
    <row r="684" spans="1:6" ht="24" x14ac:dyDescent="0.2">
      <c r="A684" s="70">
        <v>63613</v>
      </c>
      <c r="B684" s="182" t="s">
        <v>1317</v>
      </c>
      <c r="C684" s="278" t="s">
        <v>1318</v>
      </c>
      <c r="D684" s="192">
        <v>262.5</v>
      </c>
      <c r="E684" s="192"/>
      <c r="F684" s="71">
        <f t="shared" si="167"/>
        <v>0</v>
      </c>
    </row>
    <row r="685" spans="1:6" ht="24" x14ac:dyDescent="0.2">
      <c r="A685" s="63">
        <v>63622</v>
      </c>
      <c r="B685" s="244" t="s">
        <v>1319</v>
      </c>
      <c r="C685" s="247" t="s">
        <v>1320</v>
      </c>
      <c r="D685" s="194">
        <v>0</v>
      </c>
      <c r="E685" s="194">
        <v>12705.45</v>
      </c>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5908</v>
      </c>
      <c r="E724" s="192">
        <v>6187.34</v>
      </c>
      <c r="F724" s="71">
        <f t="shared" si="167"/>
        <v>104.72816519972919</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882.88</v>
      </c>
      <c r="E733" s="192">
        <v>3752.24</v>
      </c>
      <c r="F733" s="71">
        <f t="shared" si="167"/>
        <v>425</v>
      </c>
    </row>
    <row r="734" spans="1:6" ht="12.75" customHeight="1" x14ac:dyDescent="0.2">
      <c r="A734" s="70">
        <v>32121</v>
      </c>
      <c r="B734" s="65" t="s">
        <v>1397</v>
      </c>
      <c r="C734" s="278" t="s">
        <v>1398</v>
      </c>
      <c r="D734" s="192">
        <v>126551.62</v>
      </c>
      <c r="E734" s="192">
        <v>138152.10999999999</v>
      </c>
      <c r="F734" s="71">
        <f t="shared" si="167"/>
        <v>109.16660727061415</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5584.59</v>
      </c>
      <c r="E736" s="194">
        <v>2325.34</v>
      </c>
      <c r="F736" s="45">
        <f t="shared" si="167"/>
        <v>41.638508825177858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8909.74</v>
      </c>
      <c r="E738" s="194">
        <v>10110.39</v>
      </c>
      <c r="F738" s="45">
        <f t="shared" si="167"/>
        <v>113.47570187233298</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12194.02</v>
      </c>
      <c r="E740" s="192">
        <v>187.29</v>
      </c>
      <c r="F740" s="71">
        <f t="shared" si="167"/>
        <v>1.5359167854407323</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v>70.930000000000007</v>
      </c>
      <c r="F742" s="71" t="str">
        <f t="shared" si="169"/>
        <v>-</v>
      </c>
    </row>
    <row r="743" spans="1:6" ht="12.75" customHeight="1" x14ac:dyDescent="0.2">
      <c r="A743" s="70" t="s">
        <v>1415</v>
      </c>
      <c r="B743" s="65" t="s">
        <v>1416</v>
      </c>
      <c r="C743" s="277" t="s">
        <v>1415</v>
      </c>
      <c r="D743" s="192">
        <v>213.09</v>
      </c>
      <c r="E743" s="192">
        <v>235</v>
      </c>
      <c r="F743" s="71">
        <f t="shared" ref="F743:F744" si="170">IF(D743&lt;&gt;0,IF(E743/D743&gt;=100,"&gt;&gt;100",E743/D743*100),"-")</f>
        <v>110.282040452391</v>
      </c>
    </row>
    <row r="744" spans="1:6" ht="12.75" customHeight="1" x14ac:dyDescent="0.2">
      <c r="A744" s="70" t="s">
        <v>1417</v>
      </c>
      <c r="B744" s="65" t="s">
        <v>1418</v>
      </c>
      <c r="C744" s="277" t="s">
        <v>1417</v>
      </c>
      <c r="D744" s="192">
        <v>5488</v>
      </c>
      <c r="E744" s="192">
        <v>7488</v>
      </c>
      <c r="F744" s="71">
        <f t="shared" si="170"/>
        <v>136.44314868804665</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54657.23</v>
      </c>
      <c r="E855" s="194">
        <v>60673.67</v>
      </c>
      <c r="F855" s="45">
        <f t="shared" si="169"/>
        <v>111.00758307729828</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0" zoomScale="115" zoomScaleNormal="115" workbookViewId="0">
      <selection activeCell="E258" sqref="E25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1159163.01</v>
      </c>
      <c r="E6" s="180">
        <f t="shared" si="0"/>
        <v>1175947.2</v>
      </c>
      <c r="F6" s="181">
        <f t="shared" ref="F6:F298" si="1">IF(D6&gt;0,IF(E6/D6&gt;=100,"&gt;&gt;100",E6/D6*100),"-")</f>
        <v>101.44795769492335</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872656.03</v>
      </c>
      <c r="E7" s="79">
        <f t="shared" si="2"/>
        <v>881400.99</v>
      </c>
      <c r="F7" s="71">
        <f t="shared" si="1"/>
        <v>101.00210847107765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858286.63</v>
      </c>
      <c r="E12" s="79">
        <f t="shared" si="3"/>
        <v>857517</v>
      </c>
      <c r="F12" s="71">
        <f t="shared" si="1"/>
        <v>99.910329489811573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766718.44000000006</v>
      </c>
      <c r="E13" s="79">
        <f t="shared" si="4"/>
        <v>779496.05</v>
      </c>
      <c r="F13" s="71">
        <f t="shared" si="1"/>
        <v>101.6665322409619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1115811.55</v>
      </c>
      <c r="E15" s="192">
        <v>1143289.08</v>
      </c>
      <c r="F15" s="71">
        <f t="shared" si="1"/>
        <v>102.46256009807391</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3745.79</v>
      </c>
      <c r="E17" s="192">
        <v>3745.79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352838.9</v>
      </c>
      <c r="E18" s="192">
        <v>367538.82</v>
      </c>
      <c r="F18" s="71">
        <f t="shared" si="1"/>
        <v>104.16618462420102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21187.830000000016</v>
      </c>
      <c r="E19" s="79">
        <f t="shared" si="5"/>
        <v>8611.2300000000396</v>
      </c>
      <c r="F19" s="71">
        <f t="shared" si="1"/>
        <v>40.642340437883604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154063.71</v>
      </c>
      <c r="E20" s="192">
        <v>155638.71</v>
      </c>
      <c r="F20" s="71">
        <f t="shared" si="1"/>
        <v>101.02230434409245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2712.73</v>
      </c>
      <c r="E21" s="192">
        <v>2712.73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21180.12</v>
      </c>
      <c r="E22" s="192">
        <v>24468.7</v>
      </c>
      <c r="F22" s="71">
        <f t="shared" si="1"/>
        <v>115.5267297824564</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4629.75</v>
      </c>
      <c r="E24" s="192">
        <v>4629.75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9897.07</v>
      </c>
      <c r="E25" s="192">
        <v>9897.07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117438.64</v>
      </c>
      <c r="E26" s="192">
        <v>117438.64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288734.19</v>
      </c>
      <c r="E28" s="192">
        <v>306174.37</v>
      </c>
      <c r="F28" s="71">
        <f t="shared" si="1"/>
        <v>106.04021989913977</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70351.509999999995</v>
      </c>
      <c r="E35" s="79">
        <f t="shared" si="7"/>
        <v>69409.72</v>
      </c>
      <c r="F35" s="71">
        <f t="shared" si="1"/>
        <v>98.661308051525836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77779.95</v>
      </c>
      <c r="E36" s="192">
        <v>83723.899999999994</v>
      </c>
      <c r="F36" s="71">
        <f t="shared" si="1"/>
        <v>107.64200799820517</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7428.44</v>
      </c>
      <c r="E40" s="192">
        <v>14314.18</v>
      </c>
      <c r="F40" s="71">
        <f t="shared" si="1"/>
        <v>192.69429382212149</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28.849999999999454</v>
      </c>
      <c r="E41" s="79">
        <f t="shared" si="8"/>
        <v>0</v>
      </c>
      <c r="F41" s="71">
        <f t="shared" si="1"/>
        <v>0</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6244.49</v>
      </c>
      <c r="E42" s="192">
        <v>6244.49</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6215.64</v>
      </c>
      <c r="E44" s="192">
        <v>6244.49</v>
      </c>
      <c r="F44" s="71">
        <f t="shared" si="1"/>
        <v>100.46415172049861</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13183.280000000013</v>
      </c>
      <c r="E52" s="79">
        <f t="shared" si="10"/>
        <v>13183.279999999999</v>
      </c>
      <c r="F52" s="71">
        <f t="shared" si="1"/>
        <v>99.999999999999886</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143594.45000000001</v>
      </c>
      <c r="E54" s="192">
        <v>152741.82</v>
      </c>
      <c r="F54" s="71">
        <f t="shared" si="1"/>
        <v>106.37028102409249</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130411.17</v>
      </c>
      <c r="E55" s="192">
        <v>139558.54</v>
      </c>
      <c r="F55" s="71">
        <f t="shared" si="1"/>
        <v>107.01425345697</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1186.1199999999999</v>
      </c>
      <c r="E56" s="79">
        <f t="shared" si="11"/>
        <v>10700.71</v>
      </c>
      <c r="F56" s="71">
        <f t="shared" si="1"/>
        <v>902.16082689778432</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1186.1199999999999</v>
      </c>
      <c r="E57" s="192">
        <v>10700.71</v>
      </c>
      <c r="F57" s="71">
        <f t="shared" si="1"/>
        <v>902.16082689778432</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286506.98</v>
      </c>
      <c r="E69" s="79">
        <f>E70+E82+E88+E119+E135+E147+E165+E171</f>
        <v>294546.20999999996</v>
      </c>
      <c r="F69" s="71">
        <f t="shared" si="1"/>
        <v>102.80594560034801</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44569.37</v>
      </c>
      <c r="E70" s="79">
        <f t="shared" si="12"/>
        <v>7.36</v>
      </c>
      <c r="F70" s="71">
        <f t="shared" si="1"/>
        <v>1.6513583207480833E-2</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44562.01</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44562.01</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7.36</v>
      </c>
      <c r="E80" s="192">
        <v>7.36</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56021.450000000004</v>
      </c>
      <c r="E82" s="79">
        <f>SUM(E83:E85)-E86+E87</f>
        <v>57304.92</v>
      </c>
      <c r="F82" s="71">
        <f t="shared" si="1"/>
        <v>102.29103316676023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1114.29</v>
      </c>
      <c r="E85" s="192">
        <v>1114.29</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54907.16</v>
      </c>
      <c r="E87" s="192">
        <v>56190.63</v>
      </c>
      <c r="F87" s="71">
        <f t="shared" si="1"/>
        <v>102.33752756471104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236050.21000000002</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205715.6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205715.6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286.22000000000003</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30048.39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185916.16</v>
      </c>
      <c r="E171" s="79">
        <f t="shared" si="27"/>
        <v>1183.72</v>
      </c>
      <c r="F171" s="71">
        <f t="shared" si="1"/>
        <v>0.63669559440126133</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1183.72</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185916.16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1159163.0099999998</v>
      </c>
      <c r="E176" s="79">
        <f>E177+E251</f>
        <v>1175947.2</v>
      </c>
      <c r="F176" s="71">
        <f t="shared" si="1"/>
        <v>101.44795769492336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298096.54999999993</v>
      </c>
      <c r="E177" s="79">
        <f>E178+E197+E203+E219+E247+E248</f>
        <v>286308.77999999997</v>
      </c>
      <c r="F177" s="71">
        <f t="shared" si="1"/>
        <v>96.045653664894829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294609.80999999994</v>
      </c>
      <c r="E178" s="79">
        <f>SUM(E179:E181)+E185+E186+SUM(E194:E196)</f>
        <v>234100.91999999998</v>
      </c>
      <c r="F178" s="71">
        <f t="shared" si="1"/>
        <v>79.461345839094776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192308.62</v>
      </c>
      <c r="E179" s="192">
        <v>208086.28</v>
      </c>
      <c r="F179" s="71">
        <f t="shared" si="1"/>
        <v>108.20434362224636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26540.02</v>
      </c>
      <c r="E180" s="192">
        <v>26003.77</v>
      </c>
      <c r="F180" s="71">
        <f t="shared" si="1"/>
        <v>97.979466481185767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52.36</v>
      </c>
      <c r="E181" s="79">
        <f t="shared" si="28"/>
        <v>10.87</v>
      </c>
      <c r="F181" s="71">
        <f t="shared" si="1"/>
        <v>20.760122230710465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52.36</v>
      </c>
      <c r="E184" s="192">
        <v>10.87</v>
      </c>
      <c r="F184" s="71">
        <f t="shared" si="1"/>
        <v>20.760122230710465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22374.76</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53334.05</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3486.74</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3486.74</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52207.86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861066.46</v>
      </c>
      <c r="E251" s="79">
        <f>+E252+E255-E264+E274+E291</f>
        <v>889638.41999999993</v>
      </c>
      <c r="F251" s="71">
        <f t="shared" si="1"/>
        <v>103.31820612313712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872656.01</v>
      </c>
      <c r="E252" s="79">
        <f>E253-E254</f>
        <v>881400.97</v>
      </c>
      <c r="F252" s="71">
        <f t="shared" si="1"/>
        <v>101.00210849404452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872656.01</v>
      </c>
      <c r="E253" s="192">
        <v>881400.97</v>
      </c>
      <c r="F253" s="71">
        <f t="shared" si="1"/>
        <v>101.00210849404452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-11589.55</v>
      </c>
      <c r="E255" s="79">
        <f>E256-E260</f>
        <v>-197478.15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10310.86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10310.86</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21900.41</v>
      </c>
      <c r="E260" s="79">
        <f>SUM(E261:E263)</f>
        <v>197478.15</v>
      </c>
      <c r="F260" s="71">
        <f t="shared" si="1"/>
        <v>901.7098310031638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174732.75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21900.41</v>
      </c>
      <c r="E262" s="192">
        <v>22745.4</v>
      </c>
      <c r="F262" s="71">
        <f t="shared" si="1"/>
        <v>103.85832959291631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205715.6</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205715.6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205715.6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35659.96</v>
      </c>
      <c r="E297" s="79">
        <f t="shared" si="42"/>
        <v>35659.96</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35659.96</v>
      </c>
      <c r="E298" s="193">
        <v>35659.96</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236050.21</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51809.88</v>
      </c>
      <c r="E308" s="192">
        <v>52860.95</v>
      </c>
      <c r="F308" s="71">
        <f t="shared" si="43"/>
        <v>102.02870572176582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3097.28</v>
      </c>
      <c r="E309" s="192">
        <v>3329.68</v>
      </c>
      <c r="F309" s="71">
        <f t="shared" si="43"/>
        <v>107.50335778489513</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294609.81</v>
      </c>
      <c r="E337" s="192">
        <v>234100.92</v>
      </c>
      <c r="F337" s="71">
        <f t="shared" si="43"/>
        <v>79.461345839094776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3486.74</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1114.29</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52207.86</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35659.96</v>
      </c>
      <c r="E387" s="192">
        <v>35659.96</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2558773.9499999997</v>
      </c>
      <c r="E114" s="60">
        <f t="shared" si="22"/>
        <v>3090338.61</v>
      </c>
      <c r="F114" s="45">
        <f t="shared" si="1"/>
        <v>120.77419382825904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2485980.94</v>
      </c>
      <c r="E115" s="60">
        <f t="shared" si="23"/>
        <v>2991857.98</v>
      </c>
      <c r="F115" s="45">
        <f t="shared" si="1"/>
        <v>120.349192218666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2485980.94</v>
      </c>
      <c r="E117" s="194">
        <v>2991857.98</v>
      </c>
      <c r="F117" s="45">
        <f t="shared" si="1"/>
        <v>120.349192218666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72793.009999999995</v>
      </c>
      <c r="E126" s="194">
        <v>98480.63</v>
      </c>
      <c r="F126" s="45">
        <f t="shared" si="1"/>
        <v>135.28858059310915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2558773.9499999997</v>
      </c>
      <c r="E141" s="81">
        <f t="shared" si="28"/>
        <v>3090338.61</v>
      </c>
      <c r="F141" s="61">
        <f t="shared" si="1"/>
        <v>120.77419382825904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C25" sqref="C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39054.69</v>
      </c>
      <c r="E5" s="82">
        <f t="shared" si="0"/>
        <v>38567.120000000003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38567.120000000003</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38567.120000000003</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38567.120000000003</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39054.69</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39054.69</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39054.69</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0" zoomScale="115" zoomScaleNormal="115" workbookViewId="0">
      <selection activeCell="A113" sqref="A11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298096.55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2938514.55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2902363.16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2490938.16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348661.56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482.06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62281.38</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9232.5300000000007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26918.86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2950302.32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2909538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2475160.5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349197.81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523.54999999999995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84656.14</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12719.27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28045.05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286308.7799999998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286308.78000000003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234100.92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52207.86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5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0</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23198</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cp:lastModifiedBy>
  <cp:lastPrinted>2026-01-28T13:09:17Z</cp:lastPrinted>
  <dcterms:created xsi:type="dcterms:W3CDTF">2022-04-01T05:14:30Z</dcterms:created>
  <dcterms:modified xsi:type="dcterms:W3CDTF">2026-01-30T10:21:22Z</dcterms:modified>
</cp:coreProperties>
</file>